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05" windowHeight="5640" tabRatio="918" activeTab="0"/>
  </bookViews>
  <sheets>
    <sheet name="2005 ΟΙΚΟΝ.ΚΑΤΑΣΤ.31 ΔΕΚΕΜΒ 05" sheetId="1" r:id="rId1"/>
  </sheets>
  <externalReferences>
    <externalReference r:id="rId4"/>
  </externalReferences>
  <definedNames>
    <definedName name="adj">#REF!</definedName>
    <definedName name="ADJUSTMENTS">'[1]ADJUST'!$B:$B</definedName>
    <definedName name="_xlnm.Print_Area" localSheetId="0">'2005 ΟΙΚΟΝ.ΚΑΤΑΣΤ.31 ΔΕΚΕΜΒ 05'!$A$1:$P$85</definedName>
  </definedNames>
  <calcPr fullCalcOnLoad="1"/>
</workbook>
</file>

<file path=xl/sharedStrings.xml><?xml version="1.0" encoding="utf-8"?>
<sst xmlns="http://schemas.openxmlformats.org/spreadsheetml/2006/main" count="199" uniqueCount="125">
  <si>
    <t>ΣΥΝΟΛΟ ΠΑΘΗΤΙΚΟΥ (α) + (β)</t>
  </si>
  <si>
    <t>ΕΝΕΡΓΗΤΙΚΟ</t>
  </si>
  <si>
    <t>Αποθέματα</t>
  </si>
  <si>
    <t>ΠΑΘΗΤΙΚΟ</t>
  </si>
  <si>
    <t xml:space="preserve"> </t>
  </si>
  <si>
    <t>31.12.2004</t>
  </si>
  <si>
    <t>ΣΥΝΟΛΟ ΕΝΕΡΓΗΤΙΚΟΥ</t>
  </si>
  <si>
    <t>Βραχυπρόθεσμες τραπεζικές υποχρεώσεις</t>
  </si>
  <si>
    <t>Καθαρή Θέση μετόχων Εταιρίας</t>
  </si>
  <si>
    <t>Δικαιώματα Μειοψηφίας</t>
  </si>
  <si>
    <t>Σύνολο Καθαρής Θέσης (β)</t>
  </si>
  <si>
    <t xml:space="preserve">Κύκλος εργασιών </t>
  </si>
  <si>
    <t>Μείον φόροι</t>
  </si>
  <si>
    <t xml:space="preserve">Κατανέμονται σε: </t>
  </si>
  <si>
    <t>Μετόχους Εταιρίας</t>
  </si>
  <si>
    <t xml:space="preserve">ΣΤΟΙΧΕΙΑ ΙΣΟΛΟΓΙΣΜΟΥ </t>
  </si>
  <si>
    <t xml:space="preserve">Αύξηση / (μείωση) μετοχικού κεφαλαίου </t>
  </si>
  <si>
    <t xml:space="preserve">Καθαρό εισόδημα καταχωρημένο απ’ ευθείας στην καθαρή θέση </t>
  </si>
  <si>
    <t>ΣΤΟΙΧΕΙΑ ΚΑΤΑΣΤΑΣΗΣ ΜΕΤΑΒΟΛΩΝ ΚΑΘΑΡΗΣ ΘΕΣΗΣ</t>
  </si>
  <si>
    <t>Κέρδη μετά από φόρους ανά μετοχή - βασικά (σε €)</t>
  </si>
  <si>
    <t>Λειτουργικές δραστηριότητες</t>
  </si>
  <si>
    <t xml:space="preserve">Κέρδη προ φόρων </t>
  </si>
  <si>
    <t xml:space="preserve">Αποσβέσεις </t>
  </si>
  <si>
    <t xml:space="preserve">Προβλέψεις </t>
  </si>
  <si>
    <t xml:space="preserve">Αποτελέσµατα (έσοδα, έξοδα, κέρδη και ζηµιές) επενδυτικής δραστηριότητας </t>
  </si>
  <si>
    <t xml:space="preserve">Χρεωστικοί τόκοι και συναφή έξοδα </t>
  </si>
  <si>
    <t xml:space="preserve">Μείωση / (αύξηση) αποθεµάτων </t>
  </si>
  <si>
    <t xml:space="preserve">Μείωση / (αύξηση) απαιτήσεων </t>
  </si>
  <si>
    <t xml:space="preserve">(Μείωση) / αύξηση υποχρεώσεων (πλην τραπεζών) </t>
  </si>
  <si>
    <t>Μείον:</t>
  </si>
  <si>
    <t xml:space="preserve">Χρεωστικοί τόκοι και συναφή έξοδα καταβεβληµένα </t>
  </si>
  <si>
    <t xml:space="preserve">Σύνολο εισροών / (εκροών) από λειτουργικές δραστηριότητες (α) </t>
  </si>
  <si>
    <t>Επενδυτικές δραστηριότητες</t>
  </si>
  <si>
    <t xml:space="preserve">Απόκτηση θυγατρικών, συγγενών, κοινοπραξιών και λοιπών επενδύσεων </t>
  </si>
  <si>
    <t xml:space="preserve">Αγορά ενσώµατων και άϋλων παγίων περιουσιακών στοιχείων </t>
  </si>
  <si>
    <t xml:space="preserve">Εισπράξεις από πωλήσεις ενσώµατων και άϋλων παγίων </t>
  </si>
  <si>
    <t xml:space="preserve">Τόκοι εισπραχθέντες </t>
  </si>
  <si>
    <t xml:space="preserve">Σύνολο εισροών / (εκροών) από επενδυτικές δραστηριότητες (β) </t>
  </si>
  <si>
    <t>Χρηµατοδοτικές δραστηριότητες</t>
  </si>
  <si>
    <t xml:space="preserve">Εισπράξεις από αύξηση µετοχικού κεφαλαίου </t>
  </si>
  <si>
    <t xml:space="preserve">Εισπράξεις από εκδοθέντα / αναληφθέντα δάνεια </t>
  </si>
  <si>
    <t xml:space="preserve">Εξοφλήσεις δανείων </t>
  </si>
  <si>
    <t xml:space="preserve">Μερίσµατα πληρωθέντα </t>
  </si>
  <si>
    <t xml:space="preserve">Σύνολο εισροών / (εκροών) από χρηµατοδοτικές δραστηριότητες (γ) </t>
  </si>
  <si>
    <t xml:space="preserve">Ταµειακά διαθέσιµα και ισοδύναµα έναρξης περιόδου </t>
  </si>
  <si>
    <t xml:space="preserve">Ταµειακά διαθέσιµα και ισοδύναµα λήξης περιόδου </t>
  </si>
  <si>
    <t>ΣΤΟΙΧΕΙΑ ΚΑΤΑΣΤΑΣΗΣ ΤΑΜΕΙΑΚΩΝ ΡΟΩΝ</t>
  </si>
  <si>
    <t xml:space="preserve">Καθαρή αύξηση / (µείωση) στα ταµειακά διαθέσιµα και ισοδύναµα </t>
  </si>
  <si>
    <t>περιόδου (α) + (β) + (γ)</t>
  </si>
  <si>
    <t>Μικτά κέρδη / (ζημιές)</t>
  </si>
  <si>
    <t>Κέρδη / (ζημιές) μετά από φόρους</t>
  </si>
  <si>
    <t>Κέρδη / (ζημιές)  προ φόρων</t>
  </si>
  <si>
    <t xml:space="preserve">Κέρδη / (ζημιές) προ φόρων, χρηματοδοτικών και επενδυτικών αποτελεσμάτων </t>
  </si>
  <si>
    <t>Κέρδη / (ζημιές) περιόδου μετά από φόρους</t>
  </si>
  <si>
    <t>Πλέον / (µείον) προσαρµογές για:</t>
  </si>
  <si>
    <t xml:space="preserve">Πλέον / (µείον) προσαρµογές για µεταβολές λογαριασµών κεφαλαίου </t>
  </si>
  <si>
    <t>κίνησης ή που σχετίζονται µε τις λειτουργικές δραστηριότητες:</t>
  </si>
  <si>
    <t>Καταβληµένοι φόροι</t>
  </si>
  <si>
    <t>Αποσβέσεις επιχορηγήσεων</t>
  </si>
  <si>
    <t xml:space="preserve">          </t>
  </si>
  <si>
    <t>ΕΤΑΙΡΕΙΑ</t>
  </si>
  <si>
    <t xml:space="preserve">Κέρδη / (ζημιές) προ φόρων, χρηματοδοτικών, επενδυτικών αποτελεσμάτων και αποσβέσεων </t>
  </si>
  <si>
    <t xml:space="preserve"> Ο ΟΙΚΟΝΟΜΙΚΟΣ ΔΙΕΥΘΥΝΤΗΣ </t>
  </si>
  <si>
    <t>1.01-31.12.2005</t>
  </si>
  <si>
    <t>ΣΤΟΙΧΕΙΑ ΕΠΙΧΕΙΡΗΣΗΣ</t>
  </si>
  <si>
    <t>Διευθηνση έδρας εταιρίας:</t>
  </si>
  <si>
    <t>ΑΡ.Μ.Α.Ε.:</t>
  </si>
  <si>
    <t>Αρμόδια Νομαρχία:</t>
  </si>
  <si>
    <t>Σύνθεση Διοικητικού Συμβουλίου:</t>
  </si>
  <si>
    <t>Ημερομηνία έγρισης των ετήσιων Οικονομικών Καταστάσεων</t>
  </si>
  <si>
    <t>(από τις οποίες αντλήθηκαν τα συνοπτικά στοιχεία ):</t>
  </si>
  <si>
    <t>Ορκωτός ελεγκτής λογιστής:</t>
  </si>
  <si>
    <t>Ελεγκτική Εταιρία:</t>
  </si>
  <si>
    <t>Τύπος έκθεσης ελέγχου ελεγκτών:</t>
  </si>
  <si>
    <t>Διεύθηνση Διαδικτύου Εταιρίας:</t>
  </si>
  <si>
    <t>DRM ΣΤΥΛΙΑΝΟΥ ΑΕ</t>
  </si>
  <si>
    <t xml:space="preserve">(δημοσιευόμενα βάσει του Ν.2190,άρθρο 135 για επιχειρήσεις που συντάσσουν ετήσιες οικονομικές καταστάσεις κατά τα ΔΛΠ) </t>
  </si>
  <si>
    <t>1.01-31.12.2004</t>
  </si>
  <si>
    <t>31.12.2005</t>
  </si>
  <si>
    <t xml:space="preserve">Μακροπρόθεσμες τραπεζικές υποχρεώσεις </t>
  </si>
  <si>
    <t>ΣΤΟΙΧΕΙΑ ΚΑΤΑΣΤΑΣΗΣ ΑΠΟΤΕΛΕΣΜΑΤΩΝ ΧΡΗΣΗΣ</t>
  </si>
  <si>
    <t>Ποσά εκφρασμένα σε €</t>
  </si>
  <si>
    <t>Καθαρή θέση λήξης χρήσης (31.12.2005 και 31.12.2004 αντίστοιχα)</t>
  </si>
  <si>
    <t>Καθαρή θέση έναρξης χρήσης (01.01.2005 και 01.01.2004 αντίστοιχα)</t>
  </si>
  <si>
    <t>Έµµεση µέθοδος - Ποσά εκφρασμένα σε €</t>
  </si>
  <si>
    <t>Σύνολο Υποχρεώσεων (α)</t>
  </si>
  <si>
    <t>ΠΡΟΣΘΕΤΑ ΣΤΟΙΧΕΙΑ ΚΑΙ ΠΛΗΡΟΦΟΡΙΕΣ ΕΠΙ ΤΩΝ  ΟΙΚΟΝΟΜΙΚΩΝ ΚΑΤΑΣΤΑΣΕΩΝ ΤΗΣ 31ης ΔΕΚΕΜΒΡΙΟΥ 2005</t>
  </si>
  <si>
    <t xml:space="preserve"> Κατά συνέπεια, η φορολογική θέση της Εταιρείας δεν έχει οριστικοποιηθεί για τις συγκεκριμμένες χρήσεις.</t>
  </si>
  <si>
    <t>Δεν υπάρχουν σημαντικά γεγονότα μεταγενέστερα της 31ης Δεκεμβρίου 2005 τα οποία θα έπρεπε ή να κοινοποιηθούν ή να διαφοροποιήσουν τα κονδύλια των δημοσιευμένων οικονομικών καταστάσεων.</t>
  </si>
  <si>
    <t xml:space="preserve">Άθως Στυλιανού </t>
  </si>
  <si>
    <t>Σύμφωνα με εκτιμήσεις τόσο της Διοίκησης όσο και της Νομικής Υπηρεσίας της Εταιρίας, δεν υπάρχουν εκκερεμείς υποθέσεις ,οι οποίες αναμένεται να έχουν σημαντική επίδραση στην χρηματοοικονομική θέση της Εταιρίας.</t>
  </si>
  <si>
    <t xml:space="preserve"> επενδυτική επιλογή ή άλλη συναλλαγή με την Εταιρεία, να ανατρέξει στην διεύθυνση διαδικτύου της μητρικής εταιρίας της, www.evrofarma.gr, όπου αναρτώνται οι ετήσιες οικονομικές καταστάσεις που προβλέπουν τα Διεθνή Λογιστικά Πρότυπα. </t>
  </si>
  <si>
    <t>Τα παρακάτω στοιχεία και πληροφορίες αποσκοπούν σε μια γενική ενημέρωση για την οικονομική κατάσταση και τα αποτελέσματα της CAMPUS AE. Συνιστούμε επομένως στον αναγνώστη πριν προβεί σε οποιαδήποτε</t>
  </si>
  <si>
    <t>www.evrofarma.gr</t>
  </si>
  <si>
    <t>Λοιπές Μακροπρόθεσμες υποχρεώσεις</t>
  </si>
  <si>
    <t>Είσπραξη από πώληση θυγατρικής</t>
  </si>
  <si>
    <t>Μέστη Αλεξανδρούπολης</t>
  </si>
  <si>
    <t>Αλεξανδρούπολης</t>
  </si>
  <si>
    <t>Η Εταιρεία δεν έχει ελεγχθεί φορολογικά για τις χρήσεις 2003 εως 2005.</t>
  </si>
  <si>
    <t>Καθαρές πωλήσεις :774.100,75</t>
  </si>
  <si>
    <t xml:space="preserve">O αριθµός απασχολούµενου προσωπικού της Εταιρίας την 31η Δεκεμβρίου 2005 είναι 34 άτομα. </t>
  </si>
  <si>
    <t>17 Μαρτίου 2006</t>
  </si>
  <si>
    <t>Αλεξανδρούπολη, 17 Μαρτίου 2006</t>
  </si>
  <si>
    <t>Πάγια στοιχεία Ενεργητικού</t>
  </si>
  <si>
    <t>Απαιτήσεις από πελάτες</t>
  </si>
  <si>
    <t>Λοιπά στοιχεία Ενεργητικού</t>
  </si>
  <si>
    <t>Λοιπές βραχυπρόθεσμες υποχρεώσεις</t>
  </si>
  <si>
    <t>Με σύμφωνη γνώμη -θέμα έμφασης</t>
  </si>
  <si>
    <t>α)Συναλλαγές την μητρική  µε αυτή επιχείρηση ΕΒΡΟΦΑΡΜΑ: Κατά την διάρκεια της χρήσης απο 1η Ιανουαρίου 2005 έως 31η Δεκεμβρίου 2005, μεταξύ της CAMPUS και της ΕΒΡΟΦΑΡΜΑ , στη μετοχική σύνθεση της οποίας συμμετέχει η δεύτερη με ποσοστό 100,00%, διενεργήθηκαν οι παρακάτω συναλλαγές:</t>
  </si>
  <si>
    <t>ΣΥΝΟΠΤΙΚΑ ΟΙΚΟΝΟΜΙΚΑ ΣΤΟΙΧΕΙΑ ΚΑΙ ΠΛΗΡΟΦΟΡΙΕΣ ΤΗΣ ΧΡΗΣΗΣ ΑΠΟ 1 ΙΑΝΟΥΑΡΙΟΥ 2005 ΕΩΣ 31 ΔΕΚΕΜΒΡΙΟΥ 2005</t>
  </si>
  <si>
    <t>Καθαρές αγορές :  207.454,00</t>
  </si>
  <si>
    <t>Υποχρεώσεις της:  1.137.292,57</t>
  </si>
  <si>
    <t xml:space="preserve">          Ο ΠΡΟΕΔΡΟΣ ΤΟΥ ΔΙΟΙΚΗΤΙΚΟΥ ΣΥΜΒΟΥΛΙΟΥ                   Ο ΔΙΕΥΘΥΝΩΝ ΣΥΜΒΟΥΛΟΣ </t>
  </si>
  <si>
    <t>Η Προϊσταμένη του λογιστηρίου</t>
  </si>
  <si>
    <t xml:space="preserve">                     Αθανάσιος Χρ. Παπαζηλάκης                                          Πασχάλης Χρ. Παπαζηλάκης</t>
  </si>
  <si>
    <t xml:space="preserve">    Δημήτριος Χρ, Τέγος</t>
  </si>
  <si>
    <t xml:space="preserve">   Μαρία Χρυσ. Κυρτσοπούλου</t>
  </si>
  <si>
    <t xml:space="preserve">                             Α.Δ.Τ  Ρ 425440                                                                   Α.Δ.Τ.  Σ 476399</t>
  </si>
  <si>
    <t xml:space="preserve">            Α.Δ.Τ  P 111312</t>
  </si>
  <si>
    <t xml:space="preserve">                 Α.Δ.Τ  P 247051</t>
  </si>
  <si>
    <t>Αρ. Αδείας Ο.Ε.Ε 25050 Α΄τάξεως</t>
  </si>
  <si>
    <t>Οι οικονομικές καταστάσεις της Εταιρείας περιλαμβάνονται στον ενοποιημένο ισολογισμό της μητρικής Εταιρείας ΕΒΡΟΦΑΡΜΑ ΑΒΕΕ με έδρα την Ελλάδα.Η Συμμετοχή τους στο Μετοχικό κεφάλαιο της Εταιρείας είναι από 100% και ενσωματώνεται με την μέθοδο της ολικής ενοποίησης.</t>
  </si>
  <si>
    <t xml:space="preserve">Υφιστάμενα εµπράγµατα βάρη επί των παγίων στοιχείων της Εταιρείας προσημειώσεις  &amp; υποθήκες ποσού ευρώ 749.070,43. </t>
  </si>
  <si>
    <t>36847/65/Β/96/48</t>
  </si>
  <si>
    <t>Παπαζηλάκης Α.Πρόεδρος Δ.Σ.,                                  Παπαζηλάκης Π. Αντιπρόεδρος και Διευθ.Συμβ.,                  Παπαζηλάκης Χ. Μέλος,                                        Μιχαλάκογλου Σταμάτης Μέλος.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</si>
</sst>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"/>
    <numFmt numFmtId="173" formatCode="#,##0.00_ ;[Red]\-#,##0.00\ "/>
    <numFmt numFmtId="174" formatCode="0.00_ ;[Red]\-0.00\ "/>
    <numFmt numFmtId="175" formatCode="mmmm\ d\,\ yyyy"/>
    <numFmt numFmtId="176" formatCode="0.0%"/>
    <numFmt numFmtId="177" formatCode="#,##0;\(#,##0\)"/>
    <numFmt numFmtId="178" formatCode="#,##0.00;\(#,##0.00\)"/>
    <numFmt numFmtId="179" formatCode="#,##0.0"/>
    <numFmt numFmtId="180" formatCode="#,##0.000"/>
    <numFmt numFmtId="181" formatCode="#,##0.0000"/>
    <numFmt numFmtId="182" formatCode="0.0"/>
    <numFmt numFmtId="183" formatCode="#,##0.0;\(#,##0.0\)"/>
    <numFmt numFmtId="184" formatCode="_(* #,##0.00_);_(* \(#,##0.00\);_(* &quot;-&quot;??_);_(@_)"/>
    <numFmt numFmtId="185" formatCode="[$-408]dddd\,\ d\ mmmm\ yyyy"/>
    <numFmt numFmtId="186" formatCode="dd/mm/yy;@"/>
    <numFmt numFmtId="187" formatCode="_ * #,##0_ ;_ * \-#,##0_ ;_ * &quot;-&quot;??_ ;_ @_ "/>
    <numFmt numFmtId="188" formatCode="_ * #,##0.00_ ;_ * \-#,##0.00_ ;_ * &quot;-&quot;??_ ;_ @_ "/>
    <numFmt numFmtId="189" formatCode="_ * #,##0.0_ ;_ * \-#,##0.0_ ;_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(* #,##0.00000_);_(* \(#,##0.00000\);_(* &quot;-&quot;_);_(@_)"/>
    <numFmt numFmtId="198" formatCode="_(* #,##0.000000_);_(* \(#,##0.000000\);_(* &quot;-&quot;_);_(@_)"/>
    <numFmt numFmtId="199" formatCode="[$-408]d\ mmmm\ yyyy;@"/>
  </numFmts>
  <fonts count="48">
    <font>
      <sz val="12"/>
      <name val="Times New Roman Greek"/>
      <family val="0"/>
    </font>
    <font>
      <u val="single"/>
      <sz val="12"/>
      <color indexed="12"/>
      <name val="Times New Roman Greek"/>
      <family val="0"/>
    </font>
    <font>
      <u val="single"/>
      <sz val="12"/>
      <color indexed="36"/>
      <name val="Times New Roman Greek"/>
      <family val="0"/>
    </font>
    <font>
      <sz val="11"/>
      <name val="Times New Roman Greek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doub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imes New Roman Greek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double"/>
      <sz val="11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sz val="13"/>
      <name val="Arial"/>
      <family val="2"/>
    </font>
    <font>
      <sz val="12"/>
      <color indexed="63"/>
      <name val="Tahoma"/>
      <family val="2"/>
    </font>
    <font>
      <sz val="12"/>
      <name val="Tahoma-Bold"/>
      <family val="0"/>
    </font>
    <font>
      <b/>
      <sz val="14"/>
      <color indexed="18"/>
      <name val="Arial"/>
      <family val="2"/>
    </font>
    <font>
      <b/>
      <sz val="12"/>
      <name val="Arial Greek"/>
      <family val="0"/>
    </font>
    <font>
      <b/>
      <sz val="1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u val="single"/>
      <sz val="20"/>
      <name val="Arial"/>
      <family val="2"/>
    </font>
    <font>
      <sz val="15"/>
      <color indexed="63"/>
      <name val="Tahoma"/>
      <family val="2"/>
    </font>
    <font>
      <sz val="15"/>
      <name val="Arial"/>
      <family val="2"/>
    </font>
    <font>
      <b/>
      <u val="single"/>
      <sz val="15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u val="single"/>
      <sz val="16"/>
      <name val="Arial"/>
      <family val="2"/>
    </font>
    <font>
      <sz val="16"/>
      <name val="Times New Roman Greek"/>
      <family val="0"/>
    </font>
    <font>
      <u val="single"/>
      <sz val="15"/>
      <name val="Arial"/>
      <family val="2"/>
    </font>
    <font>
      <b/>
      <u val="double"/>
      <sz val="15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5"/>
      <name val="Arial Greek"/>
      <family val="0"/>
    </font>
    <font>
      <u val="single"/>
      <sz val="12"/>
      <color indexed="18"/>
      <name val="Times New Roman Greek"/>
      <family val="0"/>
    </font>
    <font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78" fontId="9" fillId="0" borderId="0" xfId="0" applyNumberFormat="1" applyFont="1" applyBorder="1" applyAlignment="1">
      <alignment horizontal="center"/>
    </xf>
    <xf numFmtId="178" fontId="9" fillId="0" borderId="0" xfId="0" applyNumberFormat="1" applyFont="1" applyFill="1" applyBorder="1" applyAlignment="1">
      <alignment horizontal="right"/>
    </xf>
    <xf numFmtId="178" fontId="16" fillId="0" borderId="0" xfId="0" applyNumberFormat="1" applyFont="1" applyBorder="1" applyAlignment="1">
      <alignment horizontal="center"/>
    </xf>
    <xf numFmtId="178" fontId="17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3" fontId="10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77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3" fontId="22" fillId="0" borderId="4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27" fillId="0" borderId="4" xfId="0" applyFont="1" applyFill="1" applyBorder="1" applyAlignment="1">
      <alignment/>
    </xf>
    <xf numFmtId="0" fontId="27" fillId="0" borderId="4" xfId="0" applyFont="1" applyFill="1" applyBorder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178" fontId="34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78" fontId="22" fillId="0" borderId="0" xfId="0" applyNumberFormat="1" applyFont="1" applyBorder="1" applyAlignment="1">
      <alignment/>
    </xf>
    <xf numFmtId="3" fontId="36" fillId="0" borderId="4" xfId="0" applyNumberFormat="1" applyFont="1" applyFill="1" applyBorder="1" applyAlignment="1">
      <alignment horizontal="right"/>
    </xf>
    <xf numFmtId="3" fontId="34" fillId="0" borderId="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8" fontId="34" fillId="0" borderId="0" xfId="0" applyNumberFormat="1" applyFont="1" applyFill="1" applyBorder="1" applyAlignment="1">
      <alignment horizontal="right"/>
    </xf>
    <xf numFmtId="177" fontId="42" fillId="0" borderId="0" xfId="0" applyNumberFormat="1" applyFont="1" applyFill="1" applyBorder="1" applyAlignment="1">
      <alignment horizontal="right"/>
    </xf>
    <xf numFmtId="177" fontId="34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34" fillId="0" borderId="0" xfId="0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77" fontId="36" fillId="0" borderId="0" xfId="0" applyNumberFormat="1" applyFont="1" applyFill="1" applyBorder="1" applyAlignment="1">
      <alignment horizontal="right"/>
    </xf>
    <xf numFmtId="177" fontId="34" fillId="0" borderId="0" xfId="0" applyNumberFormat="1" applyFont="1" applyFill="1" applyBorder="1" applyAlignment="1">
      <alignment horizontal="center"/>
    </xf>
    <xf numFmtId="178" fontId="34" fillId="0" borderId="0" xfId="0" applyNumberFormat="1" applyFont="1" applyFill="1" applyBorder="1" applyAlignment="1">
      <alignment horizontal="center"/>
    </xf>
    <xf numFmtId="177" fontId="34" fillId="0" borderId="0" xfId="0" applyNumberFormat="1" applyFont="1" applyFill="1" applyBorder="1" applyAlignment="1">
      <alignment horizontal="right"/>
    </xf>
    <xf numFmtId="177" fontId="41" fillId="0" borderId="0" xfId="0" applyNumberFormat="1" applyFont="1" applyFill="1" applyBorder="1" applyAlignment="1">
      <alignment horizontal="right"/>
    </xf>
    <xf numFmtId="178" fontId="36" fillId="0" borderId="0" xfId="0" applyNumberFormat="1" applyFont="1" applyFill="1" applyBorder="1" applyAlignment="1">
      <alignment/>
    </xf>
    <xf numFmtId="178" fontId="36" fillId="0" borderId="0" xfId="0" applyNumberFormat="1" applyFont="1" applyFill="1" applyBorder="1" applyAlignment="1">
      <alignment horizontal="right"/>
    </xf>
    <xf numFmtId="177" fontId="34" fillId="0" borderId="0" xfId="0" applyNumberFormat="1" applyFont="1" applyFill="1" applyBorder="1" applyAlignment="1">
      <alignment/>
    </xf>
    <xf numFmtId="177" fontId="41" fillId="0" borderId="0" xfId="0" applyNumberFormat="1" applyFont="1" applyFill="1" applyBorder="1" applyAlignment="1">
      <alignment/>
    </xf>
    <xf numFmtId="177" fontId="3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6" xfId="0" applyFont="1" applyFill="1" applyBorder="1" applyAlignment="1">
      <alignment/>
    </xf>
    <xf numFmtId="0" fontId="38" fillId="0" borderId="7" xfId="0" applyFont="1" applyFill="1" applyBorder="1" applyAlignment="1">
      <alignment/>
    </xf>
    <xf numFmtId="177" fontId="36" fillId="0" borderId="0" xfId="0" applyNumberFormat="1" applyFont="1" applyFill="1" applyBorder="1" applyAlignment="1">
      <alignment/>
    </xf>
    <xf numFmtId="177" fontId="35" fillId="0" borderId="0" xfId="0" applyNumberFormat="1" applyFont="1" applyFill="1" applyBorder="1" applyAlignment="1">
      <alignment horizontal="right"/>
    </xf>
    <xf numFmtId="0" fontId="38" fillId="0" borderId="6" xfId="0" applyFont="1" applyFill="1" applyBorder="1" applyAlignment="1">
      <alignment vertical="top"/>
    </xf>
    <xf numFmtId="4" fontId="33" fillId="0" borderId="0" xfId="0" applyNumberFormat="1" applyFont="1" applyFill="1" applyBorder="1" applyAlignment="1">
      <alignment/>
    </xf>
    <xf numFmtId="178" fontId="3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177" fontId="36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30" fillId="0" borderId="0" xfId="0" applyFont="1" applyFill="1" applyBorder="1" applyAlignment="1">
      <alignment horizontal="right"/>
    </xf>
    <xf numFmtId="0" fontId="36" fillId="0" borderId="0" xfId="0" applyFont="1" applyBorder="1" applyAlignment="1">
      <alignment/>
    </xf>
    <xf numFmtId="0" fontId="27" fillId="0" borderId="8" xfId="0" applyFont="1" applyFill="1" applyBorder="1" applyAlignment="1">
      <alignment/>
    </xf>
    <xf numFmtId="0" fontId="33" fillId="0" borderId="9" xfId="0" applyFont="1" applyBorder="1" applyAlignment="1">
      <alignment horizontal="left"/>
    </xf>
    <xf numFmtId="0" fontId="34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177" fontId="34" fillId="0" borderId="9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37" fillId="0" borderId="1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14" xfId="0" applyFont="1" applyFill="1" applyBorder="1" applyAlignment="1">
      <alignment horizontal="left"/>
    </xf>
    <xf numFmtId="0" fontId="46" fillId="0" borderId="18" xfId="16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49" fontId="38" fillId="0" borderId="0" xfId="0" applyNumberFormat="1" applyFont="1" applyFill="1" applyBorder="1" applyAlignment="1">
      <alignment horizontal="left"/>
    </xf>
    <xf numFmtId="49" fontId="38" fillId="0" borderId="14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 wrapText="1"/>
    </xf>
    <xf numFmtId="15" fontId="38" fillId="0" borderId="0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95250</xdr:rowOff>
    </xdr:from>
    <xdr:to>
      <xdr:col>8</xdr:col>
      <xdr:colOff>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96875" y="95250"/>
          <a:ext cx="68770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vrofarma.gr/Documents%20and%20Settings\michaico.MOH\My%20Documents\AAA_BASIC\AAA_MOTOR%20OIL\&#916;.&#928;.&#935;.&#928;\IFRS%202005\A&#180;&#932;&#929;&#921;&#924;&#919;&#925;&#927;\IFRS%20F_S%2031_3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_STAT"/>
      <sheetName val="BAL_SHEET"/>
      <sheetName val="EQ_REC"/>
      <sheetName val="RET_EARN"/>
      <sheetName val="DEF_TAX"/>
      <sheetName val="ADJUST"/>
      <sheetName val="RECLASS"/>
      <sheetName val="COS ADJ ANLSIS"/>
      <sheetName val="ADMN ADJ ANLSIS"/>
      <sheetName val="greek 31_3_2005"/>
    </sheetNames>
    <sheetDataSet>
      <sheetData sheetId="5">
        <row r="2">
          <cell r="B2" t="str">
            <v>DESCRIPTION</v>
          </cell>
        </row>
        <row r="3">
          <cell r="B3" t="str">
            <v>Other intangible assets</v>
          </cell>
        </row>
        <row r="4">
          <cell r="B4" t="str">
            <v>Other intangible assets</v>
          </cell>
        </row>
        <row r="6">
          <cell r="B6" t="str">
            <v>Administrative expenses</v>
          </cell>
        </row>
        <row r="8">
          <cell r="B8" t="str">
            <v>Retained earnings</v>
          </cell>
        </row>
        <row r="10">
          <cell r="B10" t="str">
            <v>Other intangible assets</v>
          </cell>
        </row>
        <row r="11">
          <cell r="B11" t="str">
            <v>Share premium account</v>
          </cell>
        </row>
        <row r="13">
          <cell r="B13" t="str">
            <v>Share premium account</v>
          </cell>
        </row>
        <row r="16">
          <cell r="B16" t="str">
            <v>Retained earnings</v>
          </cell>
        </row>
        <row r="18">
          <cell r="B18" t="str">
            <v>Other intangible assets</v>
          </cell>
        </row>
        <row r="19">
          <cell r="B19" t="str">
            <v>Other intangible assets</v>
          </cell>
        </row>
        <row r="21">
          <cell r="B21" t="str">
            <v>Administrative expenses</v>
          </cell>
        </row>
        <row r="23">
          <cell r="B23" t="str">
            <v>Retained earnings</v>
          </cell>
        </row>
        <row r="25">
          <cell r="B25" t="str">
            <v>Other intangible assets</v>
          </cell>
        </row>
        <row r="26">
          <cell r="B26" t="str">
            <v>Other intangible assets</v>
          </cell>
        </row>
        <row r="28">
          <cell r="B28" t="str">
            <v>Administrative expenses</v>
          </cell>
        </row>
        <row r="30">
          <cell r="B30" t="str">
            <v>Retained earnings</v>
          </cell>
        </row>
        <row r="32">
          <cell r="B32" t="str">
            <v>Property, plant and equipment</v>
          </cell>
        </row>
        <row r="35">
          <cell r="B35" t="str">
            <v>Cost of sales</v>
          </cell>
        </row>
        <row r="37">
          <cell r="B37" t="str">
            <v>Retained earnings</v>
          </cell>
        </row>
        <row r="39">
          <cell r="B39" t="str">
            <v>Property, plant and equipment</v>
          </cell>
        </row>
        <row r="42">
          <cell r="B42" t="str">
            <v>Cost of sales</v>
          </cell>
        </row>
        <row r="44">
          <cell r="B44" t="str">
            <v>Retained earnings</v>
          </cell>
        </row>
        <row r="46">
          <cell r="B46" t="str">
            <v>Property, plant and equipment</v>
          </cell>
        </row>
        <row r="49">
          <cell r="B49" t="str">
            <v>Cost of sales</v>
          </cell>
        </row>
        <row r="51">
          <cell r="B51" t="str">
            <v>Retained earnings</v>
          </cell>
        </row>
        <row r="53">
          <cell r="B53" t="str">
            <v>Property, plant and equipment</v>
          </cell>
        </row>
        <row r="55">
          <cell r="B55" t="str">
            <v>Cost of sales</v>
          </cell>
        </row>
        <row r="56">
          <cell r="B56" t="str">
            <v>Administrative expenses</v>
          </cell>
        </row>
        <row r="57">
          <cell r="B57" t="str">
            <v>Distribution costs</v>
          </cell>
        </row>
        <row r="59">
          <cell r="B59" t="str">
            <v>Retained earnings</v>
          </cell>
        </row>
        <row r="61">
          <cell r="B61" t="str">
            <v>Other intangible assets</v>
          </cell>
        </row>
        <row r="62">
          <cell r="B62" t="str">
            <v>Other intangible assets</v>
          </cell>
        </row>
        <row r="64">
          <cell r="B64" t="str">
            <v>Administrative expenses</v>
          </cell>
        </row>
        <row r="66">
          <cell r="B66" t="str">
            <v>Retained earnings</v>
          </cell>
        </row>
        <row r="68">
          <cell r="B68" t="str">
            <v>Short-term provisions</v>
          </cell>
        </row>
        <row r="71">
          <cell r="B71" t="str">
            <v>Other operating expenses</v>
          </cell>
        </row>
        <row r="73">
          <cell r="B73" t="str">
            <v>Retained earnings</v>
          </cell>
        </row>
        <row r="75">
          <cell r="B75" t="str">
            <v>Inventories</v>
          </cell>
        </row>
        <row r="78">
          <cell r="B78" t="str">
            <v>Cost of sales</v>
          </cell>
        </row>
        <row r="80">
          <cell r="B80" t="str">
            <v>Retained earnings</v>
          </cell>
        </row>
        <row r="82">
          <cell r="B82" t="str">
            <v>Inventories</v>
          </cell>
        </row>
        <row r="85">
          <cell r="B85" t="str">
            <v>Cost of sales</v>
          </cell>
        </row>
        <row r="87">
          <cell r="B87" t="str">
            <v>Retained earnings</v>
          </cell>
        </row>
        <row r="89">
          <cell r="B89" t="str">
            <v>Other intangible assets</v>
          </cell>
        </row>
        <row r="92">
          <cell r="B92" t="str">
            <v>Finance costs</v>
          </cell>
        </row>
        <row r="94">
          <cell r="B94" t="str">
            <v>Retained earnings</v>
          </cell>
        </row>
        <row r="96">
          <cell r="B96" t="str">
            <v>Trade and other receivables</v>
          </cell>
        </row>
        <row r="99">
          <cell r="B99" t="str">
            <v>Distribution costs</v>
          </cell>
        </row>
        <row r="101">
          <cell r="B101" t="str">
            <v>Retained earnings</v>
          </cell>
        </row>
        <row r="103">
          <cell r="B103" t="str">
            <v>Retirement benefit obligation</v>
          </cell>
        </row>
        <row r="105">
          <cell r="B105" t="str">
            <v>Cost of sales</v>
          </cell>
        </row>
        <row r="106">
          <cell r="B106" t="str">
            <v>Administrative expenses</v>
          </cell>
        </row>
        <row r="108">
          <cell r="B108" t="str">
            <v>Retained earnings</v>
          </cell>
        </row>
        <row r="110">
          <cell r="B110" t="str">
            <v>Σχηματισμένη Πρόβλεψη Αποζημίωσης Προσωπικού</v>
          </cell>
        </row>
        <row r="117">
          <cell r="B117" t="str">
            <v>Subsidies (long-term)</v>
          </cell>
        </row>
        <row r="120">
          <cell r="B120" t="str">
            <v>Cost of sales</v>
          </cell>
        </row>
        <row r="122">
          <cell r="B122" t="str">
            <v>Retained earnings</v>
          </cell>
        </row>
        <row r="124">
          <cell r="B124" t="str">
            <v>Short-term provisions</v>
          </cell>
        </row>
        <row r="126">
          <cell r="B126" t="str">
            <v>Cost of sales</v>
          </cell>
        </row>
        <row r="127">
          <cell r="B127" t="str">
            <v>Administrative expenses</v>
          </cell>
        </row>
        <row r="129">
          <cell r="B129" t="str">
            <v>Retained earnings</v>
          </cell>
        </row>
        <row r="131">
          <cell r="B131" t="str">
            <v>Property, plant and equipment</v>
          </cell>
        </row>
        <row r="134">
          <cell r="B134" t="str">
            <v>Cost of sales</v>
          </cell>
        </row>
        <row r="136">
          <cell r="B136" t="str">
            <v>Retained earnings</v>
          </cell>
        </row>
        <row r="138">
          <cell r="B138" t="str">
            <v>Inventories</v>
          </cell>
        </row>
        <row r="141">
          <cell r="B141" t="str">
            <v>Cost of sales</v>
          </cell>
        </row>
        <row r="143">
          <cell r="B143" t="str">
            <v>Retained earnings</v>
          </cell>
        </row>
        <row r="145">
          <cell r="B145" t="str">
            <v>Inventories</v>
          </cell>
        </row>
        <row r="148">
          <cell r="B148" t="str">
            <v>Cost of sales</v>
          </cell>
        </row>
        <row r="150">
          <cell r="B150" t="str">
            <v>Retained earnings</v>
          </cell>
        </row>
        <row r="152">
          <cell r="B152" t="str">
            <v>Deferred tax liabilities</v>
          </cell>
        </row>
        <row r="155">
          <cell r="B155" t="str">
            <v>Tax</v>
          </cell>
        </row>
        <row r="157">
          <cell r="B157" t="str">
            <v>Retained earnings</v>
          </cell>
        </row>
        <row r="159">
          <cell r="B159" t="str">
            <v>ΚΕΡΔΗ ΠΕΡΙΟΔΟΥ</v>
          </cell>
        </row>
        <row r="162">
          <cell r="B162" t="str">
            <v>Tax</v>
          </cell>
        </row>
        <row r="164">
          <cell r="B164" t="str">
            <v>Tax liabilities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rofarma.g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787"/>
  <sheetViews>
    <sheetView tabSelected="1" zoomScale="60" zoomScaleNormal="60" workbookViewId="0" topLeftCell="A1">
      <pane xSplit="14925" topLeftCell="L1" activePane="topLeft" state="split"/>
      <selection pane="topLeft" activeCell="B5" sqref="B5"/>
      <selection pane="topRight" activeCell="L72" sqref="L72"/>
    </sheetView>
  </sheetViews>
  <sheetFormatPr defaultColWidth="8.796875" defaultRowHeight="15"/>
  <cols>
    <col min="1" max="1" width="9.69921875" style="2" customWidth="1"/>
    <col min="2" max="2" width="102.3984375" style="1" customWidth="1"/>
    <col min="3" max="3" width="20.59765625" style="1" customWidth="1"/>
    <col min="4" max="4" width="17.8984375" style="1" customWidth="1"/>
    <col min="5" max="5" width="9.09765625" style="1" customWidth="1"/>
    <col min="6" max="6" width="11.3984375" style="1" customWidth="1"/>
    <col min="7" max="7" width="21.3984375" style="1" customWidth="1"/>
    <col min="8" max="8" width="17.19921875" style="3" customWidth="1"/>
    <col min="9" max="9" width="117.09765625" style="1" customWidth="1"/>
    <col min="10" max="11" width="21.19921875" style="1" customWidth="1"/>
    <col min="12" max="12" width="6.5" style="1" customWidth="1"/>
    <col min="13" max="13" width="21.5" style="1" customWidth="1"/>
    <col min="14" max="14" width="21.3984375" style="1" customWidth="1"/>
    <col min="15" max="15" width="21" style="1" customWidth="1"/>
    <col min="16" max="16" width="13.69921875" style="14" bestFit="1" customWidth="1"/>
    <col min="17" max="16384" width="9" style="1" customWidth="1"/>
  </cols>
  <sheetData>
    <row r="1" spans="1:15" ht="12.75">
      <c r="A1" s="6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12.75">
      <c r="A2" s="9"/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10"/>
    </row>
    <row r="3" spans="1:15" ht="12.75">
      <c r="A3" s="9"/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10"/>
    </row>
    <row r="4" spans="1:15" ht="12.75">
      <c r="A4" s="9"/>
      <c r="B4" s="3"/>
      <c r="C4" s="3"/>
      <c r="D4" s="3"/>
      <c r="E4" s="3"/>
      <c r="F4" s="3"/>
      <c r="G4" s="3"/>
      <c r="I4" s="3"/>
      <c r="J4" s="3"/>
      <c r="K4" s="3"/>
      <c r="L4" s="3"/>
      <c r="M4" s="3"/>
      <c r="N4" s="3"/>
      <c r="O4" s="10"/>
    </row>
    <row r="5" spans="1:15" ht="19.5">
      <c r="A5" s="66" t="s">
        <v>4</v>
      </c>
      <c r="B5" s="125" t="s">
        <v>4</v>
      </c>
      <c r="C5" s="3"/>
      <c r="D5" s="3"/>
      <c r="E5" s="3"/>
      <c r="F5" s="3"/>
      <c r="G5" s="3"/>
      <c r="I5" s="3"/>
      <c r="J5" s="3"/>
      <c r="K5" s="3"/>
      <c r="L5" s="3"/>
      <c r="M5" s="3"/>
      <c r="N5" s="3"/>
      <c r="O5" s="10"/>
    </row>
    <row r="6" spans="1:15" ht="19.5">
      <c r="A6" s="67"/>
      <c r="B6" s="125" t="s">
        <v>4</v>
      </c>
      <c r="C6" s="3"/>
      <c r="D6" s="3"/>
      <c r="E6" s="3"/>
      <c r="F6" s="3"/>
      <c r="G6" s="3"/>
      <c r="I6" s="3"/>
      <c r="J6" s="3"/>
      <c r="K6" s="3"/>
      <c r="L6" s="3"/>
      <c r="M6" s="3"/>
      <c r="N6" s="3"/>
      <c r="O6" s="10"/>
    </row>
    <row r="7" spans="1:15" ht="19.5">
      <c r="A7" s="67"/>
      <c r="B7" s="125" t="s">
        <v>4</v>
      </c>
      <c r="C7" s="3"/>
      <c r="D7" s="3"/>
      <c r="E7" s="3"/>
      <c r="F7" s="3"/>
      <c r="G7" s="3"/>
      <c r="I7" s="3"/>
      <c r="J7" s="3"/>
      <c r="K7" s="3"/>
      <c r="L7" s="3"/>
      <c r="M7" s="3"/>
      <c r="N7" s="3"/>
      <c r="O7" s="10"/>
    </row>
    <row r="8" spans="1:15" ht="16.5">
      <c r="A8" s="52"/>
      <c r="B8" s="37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10"/>
    </row>
    <row r="9" spans="1:15" ht="12.75">
      <c r="A9" s="9"/>
      <c r="B9" s="3"/>
      <c r="C9" s="3"/>
      <c r="D9" s="3"/>
      <c r="E9" s="3"/>
      <c r="F9" s="3"/>
      <c r="G9" s="3"/>
      <c r="I9" s="3"/>
      <c r="J9" s="3"/>
      <c r="K9" s="3"/>
      <c r="L9" s="3"/>
      <c r="M9" s="3"/>
      <c r="N9" s="3"/>
      <c r="O9" s="10"/>
    </row>
    <row r="10" spans="1:15" ht="12.75">
      <c r="A10" s="9"/>
      <c r="B10" s="3"/>
      <c r="C10" s="3"/>
      <c r="D10" s="3"/>
      <c r="E10" s="3"/>
      <c r="F10" s="3"/>
      <c r="G10" s="3"/>
      <c r="I10" s="3"/>
      <c r="J10" s="3"/>
      <c r="K10" s="3"/>
      <c r="L10" s="3"/>
      <c r="M10" s="3"/>
      <c r="N10" s="3"/>
      <c r="O10" s="10"/>
    </row>
    <row r="11" spans="1:15" ht="7.5" customHeight="1">
      <c r="A11" s="9"/>
      <c r="B11" s="3"/>
      <c r="C11" s="3"/>
      <c r="D11" s="3"/>
      <c r="E11" s="3"/>
      <c r="F11" s="3"/>
      <c r="G11" s="3"/>
      <c r="I11" s="3"/>
      <c r="J11" s="3"/>
      <c r="K11" s="3"/>
      <c r="L11" s="3"/>
      <c r="M11" s="3"/>
      <c r="N11" s="3"/>
      <c r="O11" s="10"/>
    </row>
    <row r="12" spans="1:15" ht="27.75" customHeight="1">
      <c r="A12" s="9"/>
      <c r="B12" s="133" t="s">
        <v>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0"/>
    </row>
    <row r="13" spans="1:15" ht="27.75" customHeight="1" thickBot="1">
      <c r="A13" s="11"/>
      <c r="B13" s="137" t="s">
        <v>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2"/>
    </row>
    <row r="14" spans="1:15" ht="28.5" thickBot="1">
      <c r="A14" s="11"/>
      <c r="B14" s="139" t="s">
        <v>109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13"/>
    </row>
    <row r="15" spans="1:15" ht="28.5" thickBot="1">
      <c r="A15" s="11"/>
      <c r="B15" s="139" t="s">
        <v>76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1"/>
      <c r="O15" s="13"/>
    </row>
    <row r="16" spans="1:15" ht="24.75" customHeight="1">
      <c r="A16" s="1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3"/>
    </row>
    <row r="17" spans="1:15" ht="24.75" customHeight="1">
      <c r="A17" s="11"/>
      <c r="B17" s="106" t="s">
        <v>92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3"/>
    </row>
    <row r="18" spans="1:15" ht="24.75" customHeight="1">
      <c r="A18" s="11"/>
      <c r="B18" s="142" t="s">
        <v>91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3"/>
    </row>
    <row r="19" spans="1:15" ht="24.75" customHeight="1">
      <c r="A19" s="11"/>
      <c r="B19" s="106" t="s">
        <v>4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</row>
    <row r="20" spans="1:24" ht="24.75" customHeight="1" thickBot="1">
      <c r="A20" s="11"/>
      <c r="B20" s="145" t="s">
        <v>64</v>
      </c>
      <c r="C20" s="146"/>
      <c r="D20" s="146"/>
      <c r="E20" s="146"/>
      <c r="F20" s="146"/>
      <c r="G20" s="147"/>
      <c r="H20" s="17"/>
      <c r="I20" s="80" t="s">
        <v>80</v>
      </c>
      <c r="J20" s="3"/>
      <c r="K20" s="3"/>
      <c r="L20" s="3"/>
      <c r="M20" s="3"/>
      <c r="N20" s="3"/>
      <c r="O20" s="10"/>
      <c r="P20" s="34"/>
      <c r="Q20" s="3"/>
      <c r="R20" s="3"/>
      <c r="S20" s="3"/>
      <c r="T20" s="3"/>
      <c r="U20" s="3"/>
      <c r="V20" s="3"/>
      <c r="W20" s="3"/>
      <c r="X20" s="3"/>
    </row>
    <row r="21" spans="1:18" ht="24.75" customHeight="1" thickBot="1">
      <c r="A21" s="11"/>
      <c r="B21" s="107" t="s">
        <v>65</v>
      </c>
      <c r="C21" s="143" t="s">
        <v>96</v>
      </c>
      <c r="D21" s="143"/>
      <c r="E21" s="143"/>
      <c r="F21" s="143"/>
      <c r="G21" s="144"/>
      <c r="H21" s="49"/>
      <c r="I21" s="51" t="s">
        <v>81</v>
      </c>
      <c r="J21" s="134" t="s">
        <v>60</v>
      </c>
      <c r="K21" s="135"/>
      <c r="L21" s="69"/>
      <c r="M21" s="136"/>
      <c r="N21" s="136"/>
      <c r="O21" s="10"/>
      <c r="P21" s="3"/>
      <c r="Q21" s="3"/>
      <c r="R21" s="3"/>
    </row>
    <row r="22" spans="1:18" ht="24.75" customHeight="1">
      <c r="A22" s="11"/>
      <c r="B22" s="107" t="s">
        <v>66</v>
      </c>
      <c r="C22" s="148" t="s">
        <v>123</v>
      </c>
      <c r="D22" s="148"/>
      <c r="E22" s="148"/>
      <c r="F22" s="148"/>
      <c r="G22" s="149"/>
      <c r="H22" s="18"/>
      <c r="I22" s="81"/>
      <c r="J22" s="85" t="s">
        <v>63</v>
      </c>
      <c r="K22" s="85" t="s">
        <v>77</v>
      </c>
      <c r="L22" s="86"/>
      <c r="M22" s="87"/>
      <c r="N22" s="87"/>
      <c r="O22" s="10"/>
      <c r="P22" s="3"/>
      <c r="Q22" s="3"/>
      <c r="R22" s="3"/>
    </row>
    <row r="23" spans="1:18" ht="24.75" customHeight="1">
      <c r="A23" s="11"/>
      <c r="B23" s="107" t="s">
        <v>67</v>
      </c>
      <c r="C23" s="148" t="s">
        <v>97</v>
      </c>
      <c r="D23" s="148"/>
      <c r="E23" s="148"/>
      <c r="F23" s="148"/>
      <c r="G23" s="149"/>
      <c r="H23" s="26"/>
      <c r="I23" s="71" t="s">
        <v>11</v>
      </c>
      <c r="J23" s="98">
        <v>947585.03</v>
      </c>
      <c r="K23" s="98">
        <v>959656</v>
      </c>
      <c r="L23" s="98"/>
      <c r="M23" s="98"/>
      <c r="N23" s="98"/>
      <c r="O23" s="10"/>
      <c r="P23" s="3"/>
      <c r="Q23" s="3"/>
      <c r="R23" s="3"/>
    </row>
    <row r="24" spans="1:18" ht="83.25" customHeight="1">
      <c r="A24" s="11"/>
      <c r="B24" s="111" t="s">
        <v>68</v>
      </c>
      <c r="C24" s="155" t="s">
        <v>124</v>
      </c>
      <c r="D24" s="155"/>
      <c r="E24" s="155"/>
      <c r="F24" s="155"/>
      <c r="G24" s="156"/>
      <c r="H24" s="26"/>
      <c r="I24" s="71" t="s">
        <v>49</v>
      </c>
      <c r="J24" s="98">
        <v>8435.16</v>
      </c>
      <c r="K24" s="98">
        <v>-45038</v>
      </c>
      <c r="L24" s="98"/>
      <c r="M24" s="98"/>
      <c r="N24" s="98"/>
      <c r="O24" s="10"/>
      <c r="P24" s="3"/>
      <c r="Q24" s="3"/>
      <c r="R24" s="3"/>
    </row>
    <row r="25" spans="1:18" ht="24.75" customHeight="1">
      <c r="A25" s="11"/>
      <c r="B25" s="107" t="s">
        <v>69</v>
      </c>
      <c r="C25" s="157"/>
      <c r="D25" s="148"/>
      <c r="E25" s="148"/>
      <c r="F25" s="148"/>
      <c r="G25" s="149"/>
      <c r="H25" s="26"/>
      <c r="I25" s="82" t="s">
        <v>61</v>
      </c>
      <c r="J25" s="98">
        <v>503027</v>
      </c>
      <c r="K25" s="98">
        <v>228959</v>
      </c>
      <c r="L25" s="98"/>
      <c r="M25" s="98"/>
      <c r="N25" s="98"/>
      <c r="O25" s="10"/>
      <c r="P25" s="3"/>
      <c r="Q25" s="3"/>
      <c r="R25" s="3"/>
    </row>
    <row r="26" spans="1:18" ht="24.75" customHeight="1">
      <c r="A26" s="11"/>
      <c r="B26" s="107" t="s">
        <v>70</v>
      </c>
      <c r="C26" s="153" t="s">
        <v>101</v>
      </c>
      <c r="D26" s="153"/>
      <c r="E26" s="153"/>
      <c r="F26" s="153"/>
      <c r="G26" s="154"/>
      <c r="H26" s="26"/>
      <c r="I26" s="82" t="s">
        <v>52</v>
      </c>
      <c r="J26" s="98">
        <v>115648.99</v>
      </c>
      <c r="K26" s="98">
        <v>-232537.66</v>
      </c>
      <c r="L26" s="102"/>
      <c r="M26" s="98"/>
      <c r="N26" s="98"/>
      <c r="O26" s="10"/>
      <c r="P26" s="3"/>
      <c r="Q26" s="3"/>
      <c r="R26" s="3"/>
    </row>
    <row r="27" spans="1:18" ht="24.75" customHeight="1">
      <c r="A27" s="9"/>
      <c r="B27" s="107" t="s">
        <v>71</v>
      </c>
      <c r="C27" s="148" t="s">
        <v>89</v>
      </c>
      <c r="D27" s="148"/>
      <c r="E27" s="148"/>
      <c r="F27" s="148"/>
      <c r="G27" s="149"/>
      <c r="H27" s="28"/>
      <c r="I27" s="71" t="s">
        <v>51</v>
      </c>
      <c r="J27" s="98">
        <v>56248.49</v>
      </c>
      <c r="K27" s="98">
        <v>-271194.68</v>
      </c>
      <c r="L27" s="103"/>
      <c r="M27" s="99"/>
      <c r="N27" s="99"/>
      <c r="O27" s="10"/>
      <c r="P27" s="3"/>
      <c r="Q27" s="3"/>
      <c r="R27" s="3"/>
    </row>
    <row r="28" spans="1:18" ht="24.75" customHeight="1">
      <c r="A28" s="9"/>
      <c r="B28" s="107" t="s">
        <v>72</v>
      </c>
      <c r="C28" s="148" t="s">
        <v>75</v>
      </c>
      <c r="D28" s="148"/>
      <c r="E28" s="148"/>
      <c r="F28" s="148"/>
      <c r="G28" s="149"/>
      <c r="H28" s="29"/>
      <c r="I28" s="71" t="s">
        <v>12</v>
      </c>
      <c r="J28" s="99">
        <v>-224675.31</v>
      </c>
      <c r="K28" s="99">
        <v>591896.41</v>
      </c>
      <c r="L28" s="95"/>
      <c r="M28" s="76"/>
      <c r="N28" s="76"/>
      <c r="O28" s="10"/>
      <c r="P28" s="3"/>
      <c r="Q28" s="3"/>
      <c r="R28" s="3"/>
    </row>
    <row r="29" spans="1:18" ht="24.75" customHeight="1">
      <c r="A29" s="9"/>
      <c r="B29" s="107" t="s">
        <v>73</v>
      </c>
      <c r="C29" s="148" t="s">
        <v>107</v>
      </c>
      <c r="D29" s="148"/>
      <c r="E29" s="148"/>
      <c r="F29" s="148"/>
      <c r="G29" s="149"/>
      <c r="H29" s="30"/>
      <c r="I29" s="83" t="s">
        <v>50</v>
      </c>
      <c r="J29" s="76">
        <f>J27+J28</f>
        <v>-168426.82</v>
      </c>
      <c r="K29" s="76">
        <f>K27+K28</f>
        <v>320701.73000000004</v>
      </c>
      <c r="L29" s="95"/>
      <c r="M29" s="96"/>
      <c r="N29" s="96"/>
      <c r="O29" s="10"/>
      <c r="P29" s="3"/>
      <c r="Q29" s="3"/>
      <c r="R29" s="3"/>
    </row>
    <row r="30" spans="1:18" ht="31.5" customHeight="1">
      <c r="A30" s="9"/>
      <c r="B30" s="108" t="s">
        <v>74</v>
      </c>
      <c r="C30" s="150" t="s">
        <v>93</v>
      </c>
      <c r="D30" s="151"/>
      <c r="E30" s="151"/>
      <c r="F30" s="151"/>
      <c r="G30" s="152"/>
      <c r="H30" s="30"/>
      <c r="I30" s="70" t="s">
        <v>13</v>
      </c>
      <c r="J30" s="96"/>
      <c r="K30" s="96"/>
      <c r="L30" s="98"/>
      <c r="M30" s="77"/>
      <c r="N30" s="98"/>
      <c r="O30" s="10"/>
      <c r="P30" s="3"/>
      <c r="Q30" s="3"/>
      <c r="R30" s="3"/>
    </row>
    <row r="31" spans="1:18" ht="24.75" customHeight="1" thickBot="1">
      <c r="A31" s="9"/>
      <c r="B31" s="68" t="s">
        <v>15</v>
      </c>
      <c r="C31" s="17"/>
      <c r="D31" s="17"/>
      <c r="E31" s="17"/>
      <c r="F31" s="17"/>
      <c r="G31" s="17"/>
      <c r="H31" s="30"/>
      <c r="I31" s="51" t="s">
        <v>14</v>
      </c>
      <c r="J31" s="98" t="s">
        <v>4</v>
      </c>
      <c r="K31" s="98" t="s">
        <v>4</v>
      </c>
      <c r="L31" s="98"/>
      <c r="M31" s="77"/>
      <c r="N31" s="98"/>
      <c r="O31" s="10"/>
      <c r="P31" s="3"/>
      <c r="Q31" s="3"/>
      <c r="R31" s="3"/>
    </row>
    <row r="32" spans="1:18" ht="24.75" customHeight="1" thickBot="1">
      <c r="A32" s="9"/>
      <c r="B32" s="51" t="s">
        <v>81</v>
      </c>
      <c r="C32" s="134" t="s">
        <v>60</v>
      </c>
      <c r="D32" s="135"/>
      <c r="E32" s="69"/>
      <c r="F32" s="136"/>
      <c r="G32" s="136"/>
      <c r="H32" s="31"/>
      <c r="I32" s="51" t="s">
        <v>9</v>
      </c>
      <c r="J32" s="77" t="s">
        <v>4</v>
      </c>
      <c r="K32" s="98" t="s">
        <v>4</v>
      </c>
      <c r="L32" s="104"/>
      <c r="M32" s="100"/>
      <c r="N32" s="101"/>
      <c r="O32" s="10"/>
      <c r="P32" s="3"/>
      <c r="Q32" s="3"/>
      <c r="R32" s="3"/>
    </row>
    <row r="33" spans="1:18" ht="24.75" customHeight="1">
      <c r="A33" s="9"/>
      <c r="B33" s="54"/>
      <c r="C33" s="64" t="s">
        <v>78</v>
      </c>
      <c r="D33" s="64" t="s">
        <v>5</v>
      </c>
      <c r="E33" s="64"/>
      <c r="F33" s="64"/>
      <c r="G33" s="64"/>
      <c r="H33" s="29"/>
      <c r="I33" s="84" t="s">
        <v>19</v>
      </c>
      <c r="J33" s="100">
        <v>0</v>
      </c>
      <c r="K33" s="101">
        <v>0.64</v>
      </c>
      <c r="L33" s="31"/>
      <c r="M33" s="31"/>
      <c r="N33" s="105"/>
      <c r="O33" s="10"/>
      <c r="P33" s="3"/>
      <c r="Q33" s="3"/>
      <c r="R33" s="3"/>
    </row>
    <row r="34" spans="1:18" ht="24.75" customHeight="1">
      <c r="A34" s="9"/>
      <c r="B34" s="70" t="s">
        <v>1</v>
      </c>
      <c r="C34" s="97"/>
      <c r="D34" s="97"/>
      <c r="E34" s="75"/>
      <c r="F34" s="97"/>
      <c r="G34" s="97"/>
      <c r="H34" s="30"/>
      <c r="I34" s="31"/>
      <c r="J34" s="31"/>
      <c r="K34" s="31"/>
      <c r="L34" s="4"/>
      <c r="M34" s="5"/>
      <c r="N34" s="4"/>
      <c r="O34" s="10"/>
      <c r="P34" s="3"/>
      <c r="Q34" s="3"/>
      <c r="R34" s="3"/>
    </row>
    <row r="35" spans="1:24" ht="24.75" customHeight="1" thickBot="1">
      <c r="A35" s="9"/>
      <c r="B35" s="71" t="s">
        <v>103</v>
      </c>
      <c r="C35" s="98">
        <v>5433519.26</v>
      </c>
      <c r="D35" s="98">
        <v>5432330.87</v>
      </c>
      <c r="E35" s="98"/>
      <c r="F35" s="98"/>
      <c r="G35" s="98"/>
      <c r="H35" s="29"/>
      <c r="I35" s="114" t="s">
        <v>46</v>
      </c>
      <c r="J35" s="15"/>
      <c r="K35" s="4"/>
      <c r="L35" s="69"/>
      <c r="M35" s="136"/>
      <c r="N35" s="136"/>
      <c r="O35" s="10"/>
      <c r="P35" s="34"/>
      <c r="Q35" s="3"/>
      <c r="R35" s="3"/>
      <c r="S35" s="3"/>
      <c r="T35" s="3"/>
      <c r="U35" s="3"/>
      <c r="V35" s="3"/>
      <c r="W35" s="3"/>
      <c r="X35" s="3"/>
    </row>
    <row r="36" spans="1:24" ht="24.75" customHeight="1" thickBot="1">
      <c r="A36" s="9"/>
      <c r="B36" s="71" t="s">
        <v>2</v>
      </c>
      <c r="C36" s="98">
        <v>752960</v>
      </c>
      <c r="D36" s="98">
        <v>585155.67</v>
      </c>
      <c r="E36" s="98"/>
      <c r="F36" s="99"/>
      <c r="G36" s="99"/>
      <c r="H36" s="27"/>
      <c r="I36" s="79" t="s">
        <v>84</v>
      </c>
      <c r="J36" s="134" t="s">
        <v>60</v>
      </c>
      <c r="K36" s="135"/>
      <c r="L36" s="86"/>
      <c r="M36" s="64"/>
      <c r="N36" s="64"/>
      <c r="O36" s="10"/>
      <c r="P36" s="34"/>
      <c r="Q36" s="3"/>
      <c r="R36" s="3"/>
      <c r="S36" s="3"/>
      <c r="T36" s="3"/>
      <c r="U36" s="3"/>
      <c r="V36" s="3"/>
      <c r="W36" s="3"/>
      <c r="X36" s="3"/>
    </row>
    <row r="37" spans="1:24" ht="24.75" customHeight="1">
      <c r="A37" s="9"/>
      <c r="B37" s="71" t="s">
        <v>104</v>
      </c>
      <c r="C37" s="98">
        <v>150372.04</v>
      </c>
      <c r="D37" s="98">
        <v>159210.91</v>
      </c>
      <c r="E37" s="110"/>
      <c r="F37" s="76"/>
      <c r="G37" s="76"/>
      <c r="H37" s="19"/>
      <c r="I37" s="79"/>
      <c r="J37" s="120"/>
      <c r="K37" s="120"/>
      <c r="L37" s="86"/>
      <c r="M37" s="64"/>
      <c r="N37" s="64"/>
      <c r="O37" s="10"/>
      <c r="P37" s="98"/>
      <c r="Q37" s="98"/>
      <c r="R37" s="3"/>
      <c r="S37" s="3"/>
      <c r="T37" s="3"/>
      <c r="U37" s="3"/>
      <c r="V37" s="3"/>
      <c r="W37" s="3"/>
      <c r="X37" s="3"/>
    </row>
    <row r="38" spans="1:24" ht="24.75" customHeight="1">
      <c r="A38" s="9"/>
      <c r="B38" s="71" t="s">
        <v>105</v>
      </c>
      <c r="C38" s="99">
        <v>147661</v>
      </c>
      <c r="D38" s="99">
        <v>738978</v>
      </c>
      <c r="E38" s="110"/>
      <c r="F38" s="76"/>
      <c r="G38" s="76"/>
      <c r="H38" s="19"/>
      <c r="I38" s="115"/>
      <c r="J38" s="64" t="s">
        <v>78</v>
      </c>
      <c r="K38" s="64" t="s">
        <v>5</v>
      </c>
      <c r="L38" s="75"/>
      <c r="M38" s="113"/>
      <c r="N38" s="113"/>
      <c r="O38" s="10"/>
      <c r="P38" s="98"/>
      <c r="Q38" s="98"/>
      <c r="R38" s="3"/>
      <c r="S38" s="3"/>
      <c r="T38" s="3"/>
      <c r="U38" s="3"/>
      <c r="V38" s="3"/>
      <c r="W38" s="3"/>
      <c r="X38" s="3"/>
    </row>
    <row r="39" spans="1:24" ht="24.75" customHeight="1">
      <c r="A39" s="9"/>
      <c r="B39" s="83" t="s">
        <v>6</v>
      </c>
      <c r="C39" s="76">
        <f>SUM(C35:C38)</f>
        <v>6484512.3</v>
      </c>
      <c r="D39" s="76">
        <f>SUM(D35:D38)</f>
        <v>6915675.45</v>
      </c>
      <c r="E39" s="110"/>
      <c r="F39" s="98"/>
      <c r="G39" s="98"/>
      <c r="H39" s="35"/>
      <c r="I39" s="115"/>
      <c r="J39" s="64"/>
      <c r="K39" s="64"/>
      <c r="L39" s="75"/>
      <c r="M39" s="113"/>
      <c r="N39" s="113"/>
      <c r="O39" s="10"/>
      <c r="P39" s="98"/>
      <c r="Q39" s="98"/>
      <c r="R39" s="3"/>
      <c r="S39" s="3"/>
      <c r="T39" s="3"/>
      <c r="U39" s="3"/>
      <c r="V39" s="3"/>
      <c r="W39" s="3"/>
      <c r="X39" s="3"/>
    </row>
    <row r="40" spans="1:24" ht="24.75" customHeight="1">
      <c r="A40" s="9"/>
      <c r="B40" s="70" t="s">
        <v>3</v>
      </c>
      <c r="C40" s="98"/>
      <c r="D40" s="98"/>
      <c r="E40" s="98"/>
      <c r="F40" s="76"/>
      <c r="G40" s="76"/>
      <c r="H40" s="27"/>
      <c r="I40" s="116" t="s">
        <v>20</v>
      </c>
      <c r="J40" s="113"/>
      <c r="K40" s="113"/>
      <c r="L40" s="98"/>
      <c r="M40" s="77"/>
      <c r="N40" s="77"/>
      <c r="O40" s="10"/>
      <c r="P40" s="98"/>
      <c r="Q40" s="98"/>
      <c r="R40" s="3"/>
      <c r="S40" s="3"/>
      <c r="T40" s="3"/>
      <c r="U40" s="3"/>
      <c r="V40" s="3"/>
      <c r="W40" s="3"/>
      <c r="X40" s="3"/>
    </row>
    <row r="41" spans="1:17" ht="24.75" customHeight="1">
      <c r="A41" s="9"/>
      <c r="B41" s="71" t="s">
        <v>79</v>
      </c>
      <c r="C41" s="98">
        <v>166503.03</v>
      </c>
      <c r="D41" s="98">
        <v>676700.85</v>
      </c>
      <c r="E41" s="27"/>
      <c r="F41" s="21"/>
      <c r="G41" s="19"/>
      <c r="H41" s="4"/>
      <c r="I41" s="79" t="s">
        <v>21</v>
      </c>
      <c r="J41" s="77">
        <v>56248.49</v>
      </c>
      <c r="K41" s="77">
        <v>-271194.68</v>
      </c>
      <c r="L41" s="98"/>
      <c r="M41" s="77"/>
      <c r="N41" s="77"/>
      <c r="O41" s="10"/>
      <c r="P41" s="98"/>
      <c r="Q41" s="98"/>
    </row>
    <row r="42" spans="1:17" ht="24.75" customHeight="1">
      <c r="A42" s="9"/>
      <c r="B42" s="71" t="s">
        <v>94</v>
      </c>
      <c r="C42" s="98">
        <v>1105161.37</v>
      </c>
      <c r="D42" s="98">
        <v>952579.56</v>
      </c>
      <c r="E42" s="69"/>
      <c r="F42" s="64"/>
      <c r="G42" s="64"/>
      <c r="H42" s="18"/>
      <c r="I42" s="116" t="s">
        <v>54</v>
      </c>
      <c r="J42" s="77"/>
      <c r="K42" s="77"/>
      <c r="L42" s="98"/>
      <c r="M42" s="77"/>
      <c r="N42" s="77"/>
      <c r="O42" s="10"/>
      <c r="P42" s="98"/>
      <c r="Q42" s="98"/>
    </row>
    <row r="43" spans="1:17" ht="24.75" customHeight="1">
      <c r="A43" s="9"/>
      <c r="B43" s="71" t="s">
        <v>7</v>
      </c>
      <c r="C43" s="98">
        <v>535687.93</v>
      </c>
      <c r="D43" s="98">
        <v>53411.03</v>
      </c>
      <c r="E43" s="96"/>
      <c r="F43" s="77"/>
      <c r="G43" s="77"/>
      <c r="H43" s="33"/>
      <c r="I43" s="79" t="s">
        <v>22</v>
      </c>
      <c r="J43" s="77">
        <v>387377.61</v>
      </c>
      <c r="K43" s="77">
        <v>461497.08</v>
      </c>
      <c r="L43" s="98"/>
      <c r="M43" s="77"/>
      <c r="N43" s="77"/>
      <c r="O43" s="10"/>
      <c r="P43" s="98"/>
      <c r="Q43" s="98"/>
    </row>
    <row r="44" spans="1:17" ht="24.75" customHeight="1">
      <c r="A44" s="9"/>
      <c r="B44" s="71" t="s">
        <v>106</v>
      </c>
      <c r="C44" s="98">
        <v>1818281.77</v>
      </c>
      <c r="D44" s="98">
        <v>2205678.94</v>
      </c>
      <c r="E44" s="96"/>
      <c r="F44" s="77"/>
      <c r="G44" s="77"/>
      <c r="H44" s="33"/>
      <c r="I44" s="79" t="s">
        <v>23</v>
      </c>
      <c r="J44" s="77">
        <v>0</v>
      </c>
      <c r="K44" s="77">
        <v>150000</v>
      </c>
      <c r="L44" s="98"/>
      <c r="M44" s="77"/>
      <c r="N44" s="77"/>
      <c r="O44" s="10"/>
      <c r="P44" s="99"/>
      <c r="Q44" s="99"/>
    </row>
    <row r="45" spans="1:17" ht="24.75" customHeight="1">
      <c r="A45" s="9"/>
      <c r="B45" s="83" t="s">
        <v>85</v>
      </c>
      <c r="C45" s="76">
        <f>SUM(C41:C44)</f>
        <v>3625634.1</v>
      </c>
      <c r="D45" s="76">
        <f>SUM(D41:D44)</f>
        <v>3888370.38</v>
      </c>
      <c r="E45" s="27" t="s">
        <v>4</v>
      </c>
      <c r="F45" s="120"/>
      <c r="G45" s="120"/>
      <c r="H45" s="33"/>
      <c r="I45" s="79" t="s">
        <v>24</v>
      </c>
      <c r="J45" s="77">
        <f>-6169.9+61835.11-100500</f>
        <v>-44834.79</v>
      </c>
      <c r="K45" s="77">
        <v>0</v>
      </c>
      <c r="L45" s="98"/>
      <c r="M45" s="77"/>
      <c r="N45" s="77"/>
      <c r="O45" s="10"/>
      <c r="P45" s="76"/>
      <c r="Q45" s="76"/>
    </row>
    <row r="46" spans="1:15" ht="24.75" customHeight="1">
      <c r="A46" s="9"/>
      <c r="B46" s="71" t="s">
        <v>8</v>
      </c>
      <c r="C46" s="98">
        <v>2858877.96</v>
      </c>
      <c r="D46" s="98">
        <v>3027304.78</v>
      </c>
      <c r="E46" s="120"/>
      <c r="F46" s="3"/>
      <c r="G46" s="50"/>
      <c r="H46" s="33"/>
      <c r="I46" s="79" t="s">
        <v>58</v>
      </c>
      <c r="J46" s="77">
        <v>-72093.52</v>
      </c>
      <c r="K46" s="77">
        <v>-72093.54</v>
      </c>
      <c r="L46" s="98"/>
      <c r="M46" s="77"/>
      <c r="N46" s="77"/>
      <c r="O46" s="10"/>
    </row>
    <row r="47" spans="1:15" ht="24.75" customHeight="1">
      <c r="A47" s="9"/>
      <c r="B47" s="71" t="s">
        <v>9</v>
      </c>
      <c r="C47" s="99">
        <v>0</v>
      </c>
      <c r="D47" s="99">
        <v>0</v>
      </c>
      <c r="E47" s="3"/>
      <c r="F47" s="89"/>
      <c r="G47" s="90" t="s">
        <v>4</v>
      </c>
      <c r="H47" s="33"/>
      <c r="I47" s="79" t="s">
        <v>25</v>
      </c>
      <c r="J47" s="77">
        <v>59400.5</v>
      </c>
      <c r="K47" s="77">
        <v>38657.02</v>
      </c>
      <c r="L47" s="98"/>
      <c r="M47" s="77"/>
      <c r="N47" s="77"/>
      <c r="O47" s="10"/>
    </row>
    <row r="48" spans="1:15" ht="24.75" customHeight="1">
      <c r="A48" s="9"/>
      <c r="B48" s="83" t="s">
        <v>10</v>
      </c>
      <c r="C48" s="76">
        <f>SUM(C46:C47)</f>
        <v>2858877.96</v>
      </c>
      <c r="D48" s="76">
        <f>SUM(D46:D47)</f>
        <v>3027304.78</v>
      </c>
      <c r="E48" s="90"/>
      <c r="F48" s="38"/>
      <c r="G48" s="37"/>
      <c r="H48" s="33"/>
      <c r="I48" s="116" t="s">
        <v>55</v>
      </c>
      <c r="J48" s="77" t="s">
        <v>4</v>
      </c>
      <c r="K48" s="77" t="s">
        <v>4</v>
      </c>
      <c r="L48" s="98"/>
      <c r="M48" s="77"/>
      <c r="N48" s="77"/>
      <c r="O48" s="10"/>
    </row>
    <row r="49" spans="1:15" ht="24.75" customHeight="1">
      <c r="A49" s="9"/>
      <c r="B49" s="83" t="s">
        <v>0</v>
      </c>
      <c r="C49" s="76">
        <f>C48+C45</f>
        <v>6484512.0600000005</v>
      </c>
      <c r="D49" s="76">
        <f>D48+D45</f>
        <v>6915675.16</v>
      </c>
      <c r="E49" s="65"/>
      <c r="F49" s="38"/>
      <c r="G49" s="37"/>
      <c r="H49" s="33"/>
      <c r="I49" s="116" t="s">
        <v>56</v>
      </c>
      <c r="J49" s="77"/>
      <c r="K49" s="77"/>
      <c r="L49" s="98"/>
      <c r="M49" s="77"/>
      <c r="N49" s="77"/>
      <c r="O49" s="10"/>
    </row>
    <row r="50" spans="1:15" ht="24.75" customHeight="1">
      <c r="A50" s="9"/>
      <c r="B50" s="72"/>
      <c r="C50" s="32"/>
      <c r="D50" s="27"/>
      <c r="E50" s="65"/>
      <c r="F50" s="60"/>
      <c r="G50" s="90" t="s">
        <v>4</v>
      </c>
      <c r="H50" s="33"/>
      <c r="I50" s="79" t="s">
        <v>26</v>
      </c>
      <c r="J50" s="77">
        <v>-167804.33</v>
      </c>
      <c r="K50" s="77">
        <v>126150.95</v>
      </c>
      <c r="L50" s="98"/>
      <c r="M50" s="77"/>
      <c r="N50" s="77"/>
      <c r="O50" s="10"/>
    </row>
    <row r="51" spans="1:15" ht="24.75" customHeight="1" thickBot="1">
      <c r="A51" s="9"/>
      <c r="B51" s="53" t="s">
        <v>18</v>
      </c>
      <c r="C51" s="22"/>
      <c r="D51" s="22"/>
      <c r="E51" s="91"/>
      <c r="F51" s="60"/>
      <c r="G51" s="90" t="s">
        <v>4</v>
      </c>
      <c r="H51" s="33"/>
      <c r="I51" s="79" t="s">
        <v>27</v>
      </c>
      <c r="J51" s="77">
        <v>674394.92</v>
      </c>
      <c r="K51" s="77">
        <v>-729076.05</v>
      </c>
      <c r="L51" s="98"/>
      <c r="M51" s="77"/>
      <c r="N51" s="77"/>
      <c r="O51" s="10"/>
    </row>
    <row r="52" spans="1:15" ht="24.75" customHeight="1" thickBot="1">
      <c r="A52" s="9"/>
      <c r="B52" s="51" t="s">
        <v>81</v>
      </c>
      <c r="C52" s="134" t="s">
        <v>60</v>
      </c>
      <c r="D52" s="135"/>
      <c r="E52" s="91"/>
      <c r="F52" s="60"/>
      <c r="G52" s="61"/>
      <c r="H52" s="33"/>
      <c r="I52" s="79" t="s">
        <v>28</v>
      </c>
      <c r="J52" s="77">
        <f>-234115.36+4421-896</f>
        <v>-230590.36</v>
      </c>
      <c r="K52" s="77">
        <f>150169.33+150000+84768.41+246715</f>
        <v>631652.74</v>
      </c>
      <c r="L52" s="98"/>
      <c r="M52" s="77"/>
      <c r="N52" s="77"/>
      <c r="O52" s="10"/>
    </row>
    <row r="53" spans="1:15" ht="24.75" customHeight="1">
      <c r="A53" s="9"/>
      <c r="B53" s="73"/>
      <c r="C53" s="64" t="s">
        <v>78</v>
      </c>
      <c r="D53" s="64" t="s">
        <v>5</v>
      </c>
      <c r="E53" s="61"/>
      <c r="F53" s="60"/>
      <c r="G53" s="90" t="s">
        <v>4</v>
      </c>
      <c r="H53" s="33"/>
      <c r="I53" s="116" t="s">
        <v>29</v>
      </c>
      <c r="J53" s="77"/>
      <c r="K53" s="77"/>
      <c r="L53" s="98"/>
      <c r="M53" s="77"/>
      <c r="N53" s="77"/>
      <c r="O53" s="10"/>
    </row>
    <row r="54" spans="1:15" ht="24.75" customHeight="1">
      <c r="A54" s="9"/>
      <c r="B54" s="72" t="s">
        <v>83</v>
      </c>
      <c r="C54" s="95">
        <v>3027304.78</v>
      </c>
      <c r="D54" s="109">
        <v>2675085</v>
      </c>
      <c r="E54" s="91"/>
      <c r="F54" s="60"/>
      <c r="G54" s="90" t="s">
        <v>4</v>
      </c>
      <c r="H54" s="33"/>
      <c r="I54" s="79" t="s">
        <v>30</v>
      </c>
      <c r="J54" s="77">
        <v>-68659.35</v>
      </c>
      <c r="K54" s="77">
        <v>-10892.17</v>
      </c>
      <c r="L54" s="98"/>
      <c r="M54" s="77"/>
      <c r="N54" s="77"/>
      <c r="O54" s="10"/>
    </row>
    <row r="55" spans="1:15" ht="24.75" customHeight="1">
      <c r="A55" s="9"/>
      <c r="B55" s="74" t="s">
        <v>16</v>
      </c>
      <c r="C55" s="77">
        <v>0</v>
      </c>
      <c r="D55" s="77">
        <v>0</v>
      </c>
      <c r="E55" s="91"/>
      <c r="F55" s="60"/>
      <c r="G55" s="61"/>
      <c r="H55" s="33"/>
      <c r="I55" s="79" t="s">
        <v>57</v>
      </c>
      <c r="J55" s="77">
        <v>-4420.6</v>
      </c>
      <c r="K55" s="77">
        <v>0</v>
      </c>
      <c r="L55" s="95"/>
      <c r="M55" s="109"/>
      <c r="N55" s="109"/>
      <c r="O55" s="10"/>
    </row>
    <row r="56" spans="1:15" ht="24.75" customHeight="1">
      <c r="A56" s="58" t="s">
        <v>4</v>
      </c>
      <c r="B56" s="74" t="s">
        <v>17</v>
      </c>
      <c r="C56" s="77">
        <v>0</v>
      </c>
      <c r="D56" s="77">
        <v>31518</v>
      </c>
      <c r="E56" s="45"/>
      <c r="F56" s="47"/>
      <c r="G56" s="47"/>
      <c r="H56" s="60"/>
      <c r="I56" s="116" t="s">
        <v>31</v>
      </c>
      <c r="J56" s="109">
        <f>SUM(J41:J55)</f>
        <v>589018.5700000001</v>
      </c>
      <c r="K56" s="109">
        <f>SUM(K41:K55)</f>
        <v>324701.35000000003</v>
      </c>
      <c r="L56" s="98"/>
      <c r="M56" s="77"/>
      <c r="N56" s="77"/>
      <c r="O56" s="10"/>
    </row>
    <row r="57" spans="1:15" ht="24.75" customHeight="1">
      <c r="A57" s="58" t="s">
        <v>4</v>
      </c>
      <c r="B57" s="74" t="s">
        <v>53</v>
      </c>
      <c r="C57" s="77">
        <v>-168427</v>
      </c>
      <c r="D57" s="77">
        <v>320702</v>
      </c>
      <c r="E57" s="47"/>
      <c r="F57" s="20"/>
      <c r="G57" s="20"/>
      <c r="H57" s="60"/>
      <c r="I57" s="116" t="s">
        <v>32</v>
      </c>
      <c r="J57" s="77"/>
      <c r="K57" s="77"/>
      <c r="L57" s="98"/>
      <c r="M57" s="77"/>
      <c r="N57" s="77"/>
      <c r="O57" s="10"/>
    </row>
    <row r="58" spans="1:15" ht="24.75" customHeight="1">
      <c r="A58" s="57" t="s">
        <v>4</v>
      </c>
      <c r="B58" s="72" t="s">
        <v>82</v>
      </c>
      <c r="C58" s="109">
        <f>SUM(C54:C57)</f>
        <v>2858877.78</v>
      </c>
      <c r="D58" s="109">
        <f>SUM(D54:D57)</f>
        <v>3027305</v>
      </c>
      <c r="E58" s="20"/>
      <c r="F58" s="60"/>
      <c r="G58" s="60"/>
      <c r="H58" s="60"/>
      <c r="I58" s="79" t="s">
        <v>33</v>
      </c>
      <c r="J58" s="77">
        <v>0</v>
      </c>
      <c r="K58" s="77">
        <f>-600</f>
        <v>-600</v>
      </c>
      <c r="L58" s="98"/>
      <c r="M58" s="77"/>
      <c r="N58" s="77"/>
      <c r="O58" s="10"/>
    </row>
    <row r="59" spans="1:15" ht="24.75" customHeight="1">
      <c r="A59" s="57" t="s">
        <v>4</v>
      </c>
      <c r="B59" s="55"/>
      <c r="C59" s="32" t="s">
        <v>4</v>
      </c>
      <c r="D59" s="27" t="s">
        <v>4</v>
      </c>
      <c r="E59" s="60"/>
      <c r="F59" s="60"/>
      <c r="G59" s="60"/>
      <c r="H59" s="60"/>
      <c r="I59" s="79" t="s">
        <v>34</v>
      </c>
      <c r="J59" s="77">
        <f>-461323.12-16400</f>
        <v>-477723.12</v>
      </c>
      <c r="K59" s="77">
        <v>-215630.7</v>
      </c>
      <c r="L59" s="98"/>
      <c r="M59" s="77"/>
      <c r="N59" s="77"/>
      <c r="O59" s="10"/>
    </row>
    <row r="60" spans="1:15" ht="24.75" customHeight="1">
      <c r="A60" s="57" t="s">
        <v>4</v>
      </c>
      <c r="B60" s="124" t="s">
        <v>102</v>
      </c>
      <c r="C60" s="120"/>
      <c r="D60" s="120"/>
      <c r="E60" s="60"/>
      <c r="F60" s="60"/>
      <c r="G60" s="60"/>
      <c r="H60" s="60"/>
      <c r="I60" s="79" t="s">
        <v>35</v>
      </c>
      <c r="J60" s="77">
        <v>16384.38</v>
      </c>
      <c r="K60" s="77">
        <v>0</v>
      </c>
      <c r="L60" s="98"/>
      <c r="M60" s="77"/>
      <c r="N60" s="77"/>
      <c r="O60" s="10"/>
    </row>
    <row r="61" spans="1:15" ht="24.75" customHeight="1">
      <c r="A61" s="58" t="s">
        <v>4</v>
      </c>
      <c r="B61" s="3"/>
      <c r="C61" s="3"/>
      <c r="D61" s="3"/>
      <c r="E61" s="60"/>
      <c r="F61" s="60"/>
      <c r="G61" s="60"/>
      <c r="H61" s="60"/>
      <c r="I61" s="79" t="s">
        <v>36</v>
      </c>
      <c r="J61" s="77">
        <v>0</v>
      </c>
      <c r="K61" s="77">
        <v>0</v>
      </c>
      <c r="L61" s="95"/>
      <c r="M61" s="109"/>
      <c r="N61" s="109"/>
      <c r="O61" s="10"/>
    </row>
    <row r="62" spans="1:15" ht="24.75" customHeight="1">
      <c r="A62" s="58" t="s">
        <v>4</v>
      </c>
      <c r="B62" s="92" t="s">
        <v>112</v>
      </c>
      <c r="C62" s="23"/>
      <c r="D62" s="88" t="s">
        <v>62</v>
      </c>
      <c r="E62" s="90"/>
      <c r="F62" s="89"/>
      <c r="G62" s="90" t="s">
        <v>113</v>
      </c>
      <c r="H62" s="90"/>
      <c r="I62" s="79" t="s">
        <v>95</v>
      </c>
      <c r="J62" s="77">
        <v>0</v>
      </c>
      <c r="K62" s="77">
        <v>0</v>
      </c>
      <c r="L62" s="98"/>
      <c r="M62" s="77"/>
      <c r="N62" s="77"/>
      <c r="O62" s="10"/>
    </row>
    <row r="63" spans="1:15" ht="24.75" customHeight="1">
      <c r="A63" s="58" t="s">
        <v>4</v>
      </c>
      <c r="B63" s="3"/>
      <c r="C63" s="20"/>
      <c r="D63" s="65"/>
      <c r="E63" s="65"/>
      <c r="F63" s="38"/>
      <c r="G63" s="37"/>
      <c r="H63" s="37"/>
      <c r="I63" s="116" t="s">
        <v>37</v>
      </c>
      <c r="J63" s="109">
        <f>SUM(J58:J62)</f>
        <v>-461338.74</v>
      </c>
      <c r="K63" s="109">
        <f>SUM(K58:K62)</f>
        <v>-216230.7</v>
      </c>
      <c r="L63" s="98"/>
      <c r="M63" s="77"/>
      <c r="N63" s="77"/>
      <c r="O63" s="10"/>
    </row>
    <row r="64" spans="1:15" ht="24.75" customHeight="1">
      <c r="A64" s="58"/>
      <c r="B64" s="3"/>
      <c r="C64" s="20"/>
      <c r="D64" s="65"/>
      <c r="E64" s="65"/>
      <c r="F64" s="38"/>
      <c r="G64" s="37"/>
      <c r="H64" s="37"/>
      <c r="I64" s="116" t="s">
        <v>38</v>
      </c>
      <c r="J64" s="77"/>
      <c r="K64" s="77" t="s">
        <v>4</v>
      </c>
      <c r="L64" s="98"/>
      <c r="M64" s="77"/>
      <c r="N64" s="77"/>
      <c r="O64" s="10"/>
    </row>
    <row r="65" spans="1:15" ht="24.75" customHeight="1">
      <c r="A65" s="58" t="s">
        <v>4</v>
      </c>
      <c r="B65" s="93" t="s">
        <v>114</v>
      </c>
      <c r="C65" s="48"/>
      <c r="D65" s="90" t="s">
        <v>115</v>
      </c>
      <c r="E65" s="91"/>
      <c r="F65" s="60"/>
      <c r="G65" s="90" t="s">
        <v>116</v>
      </c>
      <c r="H65" s="90"/>
      <c r="I65" s="79" t="s">
        <v>39</v>
      </c>
      <c r="J65" s="77">
        <v>0</v>
      </c>
      <c r="K65" s="77">
        <v>0</v>
      </c>
      <c r="L65" s="98"/>
      <c r="M65" s="77"/>
      <c r="N65" s="77"/>
      <c r="O65" s="10"/>
    </row>
    <row r="66" spans="1:15" ht="24.75" customHeight="1">
      <c r="A66" s="58" t="s">
        <v>4</v>
      </c>
      <c r="B66" s="94" t="s">
        <v>117</v>
      </c>
      <c r="C66" s="48" t="s">
        <v>59</v>
      </c>
      <c r="D66" s="90" t="s">
        <v>118</v>
      </c>
      <c r="E66" s="91"/>
      <c r="F66" s="60"/>
      <c r="G66" s="90" t="s">
        <v>119</v>
      </c>
      <c r="H66" s="60"/>
      <c r="I66" s="79" t="s">
        <v>40</v>
      </c>
      <c r="J66" s="77">
        <v>0</v>
      </c>
      <c r="K66" s="77">
        <v>0</v>
      </c>
      <c r="L66" s="98"/>
      <c r="M66" s="77"/>
      <c r="N66" s="77"/>
      <c r="O66" s="10"/>
    </row>
    <row r="67" spans="1:15" ht="24.75" customHeight="1">
      <c r="A67" s="58" t="s">
        <v>4</v>
      </c>
      <c r="B67" s="3"/>
      <c r="C67" s="20"/>
      <c r="D67" s="90" t="s">
        <v>120</v>
      </c>
      <c r="E67" s="61"/>
      <c r="F67" s="60"/>
      <c r="G67" s="61"/>
      <c r="H67" s="60"/>
      <c r="I67" s="79" t="s">
        <v>41</v>
      </c>
      <c r="J67" s="77">
        <v>-53441.03</v>
      </c>
      <c r="K67" s="77">
        <v>-111744.81</v>
      </c>
      <c r="L67" s="95"/>
      <c r="M67" s="109"/>
      <c r="N67" s="109"/>
      <c r="O67" s="10"/>
    </row>
    <row r="68" spans="1:15" ht="24.75" customHeight="1">
      <c r="A68" s="58" t="s">
        <v>4</v>
      </c>
      <c r="B68" s="93" t="s">
        <v>4</v>
      </c>
      <c r="C68" s="48"/>
      <c r="D68" s="90" t="s">
        <v>4</v>
      </c>
      <c r="E68" s="60"/>
      <c r="F68" s="60"/>
      <c r="G68" s="60"/>
      <c r="H68" s="20"/>
      <c r="I68" s="79" t="s">
        <v>42</v>
      </c>
      <c r="J68" s="77">
        <v>0</v>
      </c>
      <c r="K68" s="77">
        <v>0</v>
      </c>
      <c r="L68" s="119"/>
      <c r="M68" s="109"/>
      <c r="N68" s="109"/>
      <c r="O68" s="10"/>
    </row>
    <row r="69" spans="1:15" ht="24.75" customHeight="1">
      <c r="A69" s="58" t="s">
        <v>4</v>
      </c>
      <c r="B69" s="94" t="s">
        <v>4</v>
      </c>
      <c r="C69" s="48" t="s">
        <v>59</v>
      </c>
      <c r="D69" s="90" t="s">
        <v>4</v>
      </c>
      <c r="E69" s="60"/>
      <c r="F69" s="60"/>
      <c r="G69" s="60"/>
      <c r="H69" s="20"/>
      <c r="I69" s="116" t="s">
        <v>43</v>
      </c>
      <c r="J69" s="109">
        <f>SUM(J64:J68)</f>
        <v>-53441.03</v>
      </c>
      <c r="K69" s="109">
        <f>K67</f>
        <v>-111744.81</v>
      </c>
      <c r="L69" s="119"/>
      <c r="M69" s="109"/>
      <c r="N69" s="109"/>
      <c r="O69" s="10"/>
    </row>
    <row r="70" spans="1:15" ht="24.75" customHeight="1">
      <c r="A70" s="58" t="s">
        <v>4</v>
      </c>
      <c r="B70" s="3"/>
      <c r="C70" s="20"/>
      <c r="D70" s="90" t="s">
        <v>4</v>
      </c>
      <c r="E70" s="60"/>
      <c r="F70" s="60"/>
      <c r="G70" s="60"/>
      <c r="H70" s="20"/>
      <c r="I70" s="116" t="s">
        <v>47</v>
      </c>
      <c r="J70" s="109">
        <f>J63+J56+J69</f>
        <v>74238.80000000008</v>
      </c>
      <c r="K70" s="109">
        <f>K56+K63+K69</f>
        <v>-3274.1599999999744</v>
      </c>
      <c r="L70" s="119"/>
      <c r="M70" s="109"/>
      <c r="N70" s="109"/>
      <c r="O70" s="10"/>
    </row>
    <row r="71" spans="1:15" ht="24.75" customHeight="1">
      <c r="A71" s="58"/>
      <c r="B71" s="78"/>
      <c r="C71" s="77"/>
      <c r="D71" s="77"/>
      <c r="E71" s="60"/>
      <c r="F71" s="60"/>
      <c r="G71" s="60"/>
      <c r="H71" s="20"/>
      <c r="I71" s="116" t="s">
        <v>48</v>
      </c>
      <c r="J71" s="77" t="s">
        <v>4</v>
      </c>
      <c r="K71" s="77" t="s">
        <v>4</v>
      </c>
      <c r="L71" s="119"/>
      <c r="M71" s="109"/>
      <c r="N71" s="109"/>
      <c r="O71" s="10"/>
    </row>
    <row r="72" spans="1:15" ht="24.75" customHeight="1">
      <c r="A72" s="58" t="s">
        <v>4</v>
      </c>
      <c r="B72" s="78"/>
      <c r="C72" s="77"/>
      <c r="D72" s="77"/>
      <c r="E72" s="60"/>
      <c r="F72" s="60"/>
      <c r="G72" s="60"/>
      <c r="H72" s="20"/>
      <c r="I72" s="116" t="s">
        <v>44</v>
      </c>
      <c r="J72" s="109">
        <v>4749.36</v>
      </c>
      <c r="K72" s="109">
        <v>8023.5</v>
      </c>
      <c r="L72" s="119"/>
      <c r="M72" s="109"/>
      <c r="N72" s="109"/>
      <c r="O72" s="10"/>
    </row>
    <row r="73" spans="1:15" ht="24.75" customHeight="1">
      <c r="A73" s="57" t="s">
        <v>4</v>
      </c>
      <c r="B73" s="56" t="s">
        <v>86</v>
      </c>
      <c r="C73" s="47"/>
      <c r="D73" s="47"/>
      <c r="E73" s="60"/>
      <c r="F73" s="60"/>
      <c r="G73" s="60"/>
      <c r="H73" s="20"/>
      <c r="I73" s="116"/>
      <c r="J73" s="109" t="s">
        <v>4</v>
      </c>
      <c r="K73" s="109" t="s">
        <v>4</v>
      </c>
      <c r="L73" s="117" t="s">
        <v>4</v>
      </c>
      <c r="M73" s="46" t="s">
        <v>4</v>
      </c>
      <c r="N73" s="46" t="s">
        <v>4</v>
      </c>
      <c r="O73" s="10"/>
    </row>
    <row r="74" spans="1:15" ht="24.75" customHeight="1">
      <c r="A74" s="57" t="s">
        <v>4</v>
      </c>
      <c r="B74" s="39"/>
      <c r="C74" s="20"/>
      <c r="D74" s="20"/>
      <c r="E74" s="60"/>
      <c r="F74" s="60"/>
      <c r="G74" s="60"/>
      <c r="H74" s="20"/>
      <c r="I74" s="116" t="s">
        <v>45</v>
      </c>
      <c r="J74" s="109">
        <v>78988.46</v>
      </c>
      <c r="K74" s="109">
        <v>4749.36</v>
      </c>
      <c r="L74" s="46" t="s">
        <v>4</v>
      </c>
      <c r="M74" s="46" t="s">
        <v>4</v>
      </c>
      <c r="N74" s="46" t="s">
        <v>4</v>
      </c>
      <c r="O74" s="10"/>
    </row>
    <row r="75" spans="1:15" ht="24.75" customHeight="1">
      <c r="A75" s="57">
        <v>1</v>
      </c>
      <c r="B75" s="62" t="s">
        <v>121</v>
      </c>
      <c r="C75" s="60"/>
      <c r="D75" s="60"/>
      <c r="E75" s="60"/>
      <c r="F75" s="60"/>
      <c r="G75" s="60"/>
      <c r="H75" s="20"/>
      <c r="I75" s="3"/>
      <c r="J75" s="109" t="s">
        <v>4</v>
      </c>
      <c r="K75" s="77" t="s">
        <v>4</v>
      </c>
      <c r="L75" s="120"/>
      <c r="M75" s="120"/>
      <c r="N75" s="120"/>
      <c r="O75" s="118"/>
    </row>
    <row r="76" spans="1:15" ht="24.75" customHeight="1">
      <c r="A76" s="57">
        <v>2</v>
      </c>
      <c r="B76" s="62" t="s">
        <v>90</v>
      </c>
      <c r="C76" s="60"/>
      <c r="D76" s="60"/>
      <c r="E76" s="60"/>
      <c r="F76" s="60"/>
      <c r="G76" s="60"/>
      <c r="H76" s="20"/>
      <c r="I76" s="50"/>
      <c r="J76" s="77" t="s">
        <v>4</v>
      </c>
      <c r="K76" s="77" t="s">
        <v>4</v>
      </c>
      <c r="L76" s="20"/>
      <c r="M76" s="20"/>
      <c r="N76" s="20"/>
      <c r="O76" s="25"/>
    </row>
    <row r="77" spans="1:15" ht="24.75" customHeight="1">
      <c r="A77" s="57">
        <v>3</v>
      </c>
      <c r="B77" s="122" t="s">
        <v>122</v>
      </c>
      <c r="C77" s="60"/>
      <c r="D77" s="60"/>
      <c r="E77" s="60"/>
      <c r="F77" s="60"/>
      <c r="G77" s="60"/>
      <c r="H77" s="20"/>
      <c r="I77" s="120"/>
      <c r="J77" s="120"/>
      <c r="K77" s="77"/>
      <c r="L77" s="20"/>
      <c r="M77" s="20"/>
      <c r="N77" s="20"/>
      <c r="O77" s="25"/>
    </row>
    <row r="78" spans="1:15" ht="18.75">
      <c r="A78" s="57">
        <v>4</v>
      </c>
      <c r="B78" s="62" t="s">
        <v>98</v>
      </c>
      <c r="C78" s="60"/>
      <c r="D78" s="60"/>
      <c r="E78" s="60"/>
      <c r="F78" s="60"/>
      <c r="G78" s="60"/>
      <c r="H78" s="20"/>
      <c r="I78" s="20"/>
      <c r="J78" s="20"/>
      <c r="K78" s="77"/>
      <c r="L78" s="20"/>
      <c r="M78" s="20"/>
      <c r="N78" s="20"/>
      <c r="O78" s="25"/>
    </row>
    <row r="79" spans="1:15" ht="19.5">
      <c r="A79" s="57" t="s">
        <v>4</v>
      </c>
      <c r="B79" s="59" t="s">
        <v>87</v>
      </c>
      <c r="C79" s="60"/>
      <c r="D79" s="60"/>
      <c r="E79" s="60"/>
      <c r="F79" s="60"/>
      <c r="G79" s="60"/>
      <c r="H79" s="20"/>
      <c r="I79" s="20"/>
      <c r="J79" s="20"/>
      <c r="K79" s="109"/>
      <c r="L79" s="20"/>
      <c r="M79" s="20"/>
      <c r="N79" s="20"/>
      <c r="O79" s="25"/>
    </row>
    <row r="80" spans="1:15" ht="18.75">
      <c r="A80" s="57">
        <v>5</v>
      </c>
      <c r="B80" s="59" t="s">
        <v>108</v>
      </c>
      <c r="C80" s="60"/>
      <c r="D80" s="60"/>
      <c r="E80" s="20"/>
      <c r="F80" s="20"/>
      <c r="G80" s="20"/>
      <c r="H80" s="43"/>
      <c r="I80" s="20"/>
      <c r="J80" s="20"/>
      <c r="K80" s="77"/>
      <c r="L80" s="20"/>
      <c r="M80" s="20"/>
      <c r="N80" s="20"/>
      <c r="O80" s="25"/>
    </row>
    <row r="81" spans="1:15" ht="18.75">
      <c r="A81" s="24"/>
      <c r="B81" s="63" t="s">
        <v>99</v>
      </c>
      <c r="C81" s="121" t="s">
        <v>4</v>
      </c>
      <c r="D81" s="112" t="s">
        <v>4</v>
      </c>
      <c r="E81" s="20"/>
      <c r="F81" s="20"/>
      <c r="G81" s="20"/>
      <c r="H81" s="43"/>
      <c r="I81" s="20"/>
      <c r="J81" s="20"/>
      <c r="K81" s="77"/>
      <c r="L81" s="20"/>
      <c r="M81" s="20"/>
      <c r="N81" s="20"/>
      <c r="O81" s="25"/>
    </row>
    <row r="82" spans="1:15" ht="18.75">
      <c r="A82" s="42"/>
      <c r="B82" s="63" t="s">
        <v>110</v>
      </c>
      <c r="C82" s="121" t="s">
        <v>4</v>
      </c>
      <c r="D82" s="112" t="s">
        <v>4</v>
      </c>
      <c r="E82" s="20"/>
      <c r="F82" s="20"/>
      <c r="G82" s="20"/>
      <c r="H82" s="43"/>
      <c r="I82" s="20"/>
      <c r="J82" s="20"/>
      <c r="K82" s="77"/>
      <c r="L82" s="20"/>
      <c r="M82" s="20"/>
      <c r="N82" s="20"/>
      <c r="O82" s="25"/>
    </row>
    <row r="83" spans="1:15" ht="18.75">
      <c r="A83" s="42"/>
      <c r="B83" s="63" t="s">
        <v>111</v>
      </c>
      <c r="C83" s="121"/>
      <c r="D83" s="112"/>
      <c r="E83" s="20"/>
      <c r="F83" s="20"/>
      <c r="G83" s="20"/>
      <c r="H83" s="43"/>
      <c r="I83" s="20"/>
      <c r="J83" s="20"/>
      <c r="K83" s="77"/>
      <c r="L83" s="20"/>
      <c r="M83" s="20"/>
      <c r="N83" s="20"/>
      <c r="O83" s="25"/>
    </row>
    <row r="84" spans="1:15" ht="19.5">
      <c r="A84" s="57">
        <v>6</v>
      </c>
      <c r="B84" s="62" t="s">
        <v>100</v>
      </c>
      <c r="C84" s="62"/>
      <c r="D84" s="112"/>
      <c r="E84" s="20"/>
      <c r="F84" s="20"/>
      <c r="G84" s="20"/>
      <c r="H84" s="43"/>
      <c r="I84" s="20"/>
      <c r="J84" s="20"/>
      <c r="K84" s="109"/>
      <c r="L84" s="20"/>
      <c r="M84" s="20"/>
      <c r="N84" s="20"/>
      <c r="O84" s="25"/>
    </row>
    <row r="85" spans="1:15" ht="24.75" customHeight="1" thickBot="1">
      <c r="A85" s="126">
        <v>7</v>
      </c>
      <c r="B85" s="127" t="s">
        <v>88</v>
      </c>
      <c r="C85" s="128"/>
      <c r="D85" s="128"/>
      <c r="E85" s="129"/>
      <c r="F85" s="129"/>
      <c r="G85" s="129"/>
      <c r="H85" s="130"/>
      <c r="I85" s="129"/>
      <c r="J85" s="129"/>
      <c r="K85" s="131"/>
      <c r="L85" s="129"/>
      <c r="M85" s="129"/>
      <c r="N85" s="129"/>
      <c r="O85" s="132"/>
    </row>
    <row r="86" spans="1:15" ht="18.75">
      <c r="A86" s="44"/>
      <c r="B86" s="40"/>
      <c r="C86" s="20"/>
      <c r="D86" s="20"/>
      <c r="E86" s="20"/>
      <c r="F86" s="20"/>
      <c r="G86" s="20"/>
      <c r="H86" s="43"/>
      <c r="I86" s="20"/>
      <c r="J86" s="20"/>
      <c r="K86" s="77"/>
      <c r="L86" s="20"/>
      <c r="M86" s="20"/>
      <c r="N86" s="20"/>
      <c r="O86" s="20"/>
    </row>
    <row r="87" spans="1:15" ht="18.75">
      <c r="A87" s="44"/>
      <c r="B87" s="40"/>
      <c r="C87" s="20"/>
      <c r="D87" s="20"/>
      <c r="E87" s="20"/>
      <c r="F87" s="20"/>
      <c r="G87" s="20"/>
      <c r="H87" s="43"/>
      <c r="I87" s="20"/>
      <c r="J87" s="20"/>
      <c r="K87" s="77"/>
      <c r="L87" s="20"/>
      <c r="M87" s="20"/>
      <c r="N87" s="20"/>
      <c r="O87" s="20"/>
    </row>
    <row r="88" spans="1:15" ht="18.75">
      <c r="A88" s="44"/>
      <c r="B88" s="40"/>
      <c r="C88" s="20"/>
      <c r="D88" s="20"/>
      <c r="E88" s="20"/>
      <c r="F88" s="16"/>
      <c r="G88" s="16"/>
      <c r="H88" s="43"/>
      <c r="I88" s="20"/>
      <c r="J88" s="20"/>
      <c r="K88" s="77"/>
      <c r="L88" s="20"/>
      <c r="M88" s="20"/>
      <c r="N88" s="20"/>
      <c r="O88" s="20"/>
    </row>
    <row r="89" spans="1:15" ht="18.75">
      <c r="A89" s="44"/>
      <c r="B89" s="40"/>
      <c r="C89" s="20"/>
      <c r="D89" s="20"/>
      <c r="E89" s="16"/>
      <c r="F89" s="16"/>
      <c r="G89" s="16"/>
      <c r="H89" s="43"/>
      <c r="I89" s="20"/>
      <c r="J89" s="20"/>
      <c r="K89" s="77"/>
      <c r="L89" s="20"/>
      <c r="M89" s="20"/>
      <c r="N89" s="20"/>
      <c r="O89" s="20"/>
    </row>
    <row r="90" spans="1:15" ht="18.75">
      <c r="A90" s="44"/>
      <c r="B90" s="40"/>
      <c r="C90" s="20"/>
      <c r="D90" s="20"/>
      <c r="E90" s="16"/>
      <c r="F90" s="16"/>
      <c r="G90" s="16"/>
      <c r="H90" s="43"/>
      <c r="I90" s="20"/>
      <c r="J90" s="20"/>
      <c r="K90" s="77"/>
      <c r="L90" s="20"/>
      <c r="M90" s="20"/>
      <c r="N90" s="20"/>
      <c r="O90" s="20"/>
    </row>
    <row r="91" spans="1:15" ht="18.75">
      <c r="A91" s="44"/>
      <c r="B91" s="40"/>
      <c r="C91" s="20"/>
      <c r="D91" s="20"/>
      <c r="E91" s="16"/>
      <c r="F91" s="16"/>
      <c r="G91" s="16"/>
      <c r="H91" s="43"/>
      <c r="I91" s="20"/>
      <c r="J91" s="20"/>
      <c r="K91" s="77"/>
      <c r="L91" s="20"/>
      <c r="M91" s="20"/>
      <c r="N91" s="20"/>
      <c r="O91" s="20"/>
    </row>
    <row r="92" spans="1:15" ht="18.75">
      <c r="A92" s="44"/>
      <c r="B92" s="40"/>
      <c r="C92" s="20"/>
      <c r="D92" s="20"/>
      <c r="E92" s="16"/>
      <c r="F92" s="16"/>
      <c r="G92" s="16"/>
      <c r="H92" s="43"/>
      <c r="I92" s="20"/>
      <c r="J92" s="20"/>
      <c r="K92" s="77"/>
      <c r="L92" s="16"/>
      <c r="M92" s="16"/>
      <c r="N92" s="16"/>
      <c r="O92" s="20"/>
    </row>
    <row r="93" spans="1:15" ht="18.75">
      <c r="A93" s="44"/>
      <c r="B93" s="40"/>
      <c r="C93" s="20"/>
      <c r="D93" s="20"/>
      <c r="E93" s="16"/>
      <c r="F93" s="16"/>
      <c r="G93" s="16"/>
      <c r="H93" s="43"/>
      <c r="I93" s="16"/>
      <c r="J93" s="16"/>
      <c r="K93" s="77"/>
      <c r="L93" s="16"/>
      <c r="M93" s="16"/>
      <c r="N93" s="16"/>
      <c r="O93" s="20"/>
    </row>
    <row r="94" spans="1:207" s="123" customFormat="1" ht="18.75">
      <c r="A94" s="44"/>
      <c r="B94" s="40"/>
      <c r="C94" s="20"/>
      <c r="D94" s="20"/>
      <c r="E94" s="16"/>
      <c r="F94" s="16"/>
      <c r="G94" s="16"/>
      <c r="H94" s="43"/>
      <c r="I94" s="16"/>
      <c r="J94" s="16"/>
      <c r="K94" s="77"/>
      <c r="L94" s="16"/>
      <c r="M94" s="16"/>
      <c r="N94" s="16"/>
      <c r="O94" s="20"/>
      <c r="P94" s="1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</row>
    <row r="95" spans="1:15" ht="18.75">
      <c r="A95" s="44"/>
      <c r="B95" s="40"/>
      <c r="C95" s="20"/>
      <c r="D95" s="20"/>
      <c r="E95" s="16"/>
      <c r="F95" s="16"/>
      <c r="G95" s="16"/>
      <c r="H95" s="43"/>
      <c r="I95" s="16"/>
      <c r="J95" s="16"/>
      <c r="K95" s="77"/>
      <c r="L95" s="16"/>
      <c r="M95" s="16"/>
      <c r="N95" s="16"/>
      <c r="O95" s="20"/>
    </row>
    <row r="96" spans="1:15" ht="18.75">
      <c r="A96" s="44"/>
      <c r="B96" s="40"/>
      <c r="C96" s="20"/>
      <c r="D96" s="20"/>
      <c r="E96" s="16"/>
      <c r="F96" s="16"/>
      <c r="G96" s="16"/>
      <c r="H96" s="43"/>
      <c r="I96" s="16"/>
      <c r="J96" s="16"/>
      <c r="K96" s="77"/>
      <c r="L96" s="16"/>
      <c r="M96" s="16"/>
      <c r="N96" s="16"/>
      <c r="O96" s="20"/>
    </row>
    <row r="97" spans="1:15" ht="18.75">
      <c r="A97" s="44"/>
      <c r="B97" s="40"/>
      <c r="C97" s="20"/>
      <c r="D97" s="20"/>
      <c r="E97" s="16"/>
      <c r="F97" s="16"/>
      <c r="G97" s="16"/>
      <c r="H97" s="43"/>
      <c r="I97" s="16"/>
      <c r="J97" s="16"/>
      <c r="K97" s="77"/>
      <c r="L97" s="16"/>
      <c r="M97" s="16"/>
      <c r="N97" s="16"/>
      <c r="O97" s="20"/>
    </row>
    <row r="98" spans="1:15" ht="18.75">
      <c r="A98" s="44"/>
      <c r="B98" s="41"/>
      <c r="C98" s="20"/>
      <c r="D98" s="20"/>
      <c r="E98" s="16"/>
      <c r="F98" s="16"/>
      <c r="G98" s="16"/>
      <c r="H98" s="43"/>
      <c r="I98" s="16"/>
      <c r="J98" s="16"/>
      <c r="K98" s="77"/>
      <c r="L98" s="16"/>
      <c r="M98" s="16"/>
      <c r="N98" s="16"/>
      <c r="O98" s="20"/>
    </row>
    <row r="99" spans="1:15" ht="18.75">
      <c r="A99" s="44"/>
      <c r="B99" s="36"/>
      <c r="C99" s="20"/>
      <c r="D99" s="20"/>
      <c r="E99" s="16"/>
      <c r="F99" s="16"/>
      <c r="G99" s="16"/>
      <c r="H99" s="43"/>
      <c r="I99" s="16"/>
      <c r="J99" s="16"/>
      <c r="K99" s="77"/>
      <c r="L99" s="16"/>
      <c r="M99" s="16"/>
      <c r="N99" s="16"/>
      <c r="O99" s="20"/>
    </row>
    <row r="100" spans="1:15" ht="19.5">
      <c r="A100" s="44"/>
      <c r="B100" s="20"/>
      <c r="C100" s="20"/>
      <c r="D100" s="20"/>
      <c r="E100" s="16"/>
      <c r="F100" s="16"/>
      <c r="G100" s="16"/>
      <c r="H100" s="43"/>
      <c r="I100" s="16"/>
      <c r="J100" s="16"/>
      <c r="K100" s="109"/>
      <c r="L100" s="16"/>
      <c r="M100" s="16"/>
      <c r="N100" s="16"/>
      <c r="O100" s="20"/>
    </row>
    <row r="101" spans="1:15" ht="18.75">
      <c r="A101" s="44"/>
      <c r="B101" s="20"/>
      <c r="C101" s="36"/>
      <c r="D101" s="20"/>
      <c r="E101" s="16"/>
      <c r="F101" s="16"/>
      <c r="G101" s="16"/>
      <c r="H101" s="43"/>
      <c r="I101" s="16"/>
      <c r="J101" s="16"/>
      <c r="K101" s="77"/>
      <c r="L101" s="16"/>
      <c r="M101" s="16"/>
      <c r="N101" s="16"/>
      <c r="O101" s="20"/>
    </row>
    <row r="102" spans="1:15" ht="18.75">
      <c r="A102" s="44"/>
      <c r="B102" s="20"/>
      <c r="C102" s="20"/>
      <c r="D102" s="20"/>
      <c r="E102" s="16"/>
      <c r="F102" s="16"/>
      <c r="G102" s="16"/>
      <c r="H102" s="43"/>
      <c r="I102" s="16"/>
      <c r="J102" s="16"/>
      <c r="K102" s="77"/>
      <c r="L102" s="16"/>
      <c r="M102" s="16"/>
      <c r="N102" s="16"/>
      <c r="O102" s="20"/>
    </row>
    <row r="103" spans="1:15" ht="18.75">
      <c r="A103" s="44"/>
      <c r="B103" s="20"/>
      <c r="C103" s="20"/>
      <c r="D103" s="20"/>
      <c r="E103" s="16"/>
      <c r="F103" s="16"/>
      <c r="G103" s="16"/>
      <c r="H103" s="43"/>
      <c r="I103" s="16"/>
      <c r="J103" s="16"/>
      <c r="K103" s="77"/>
      <c r="L103" s="16"/>
      <c r="M103" s="16"/>
      <c r="N103" s="16"/>
      <c r="O103" s="20"/>
    </row>
    <row r="104" spans="1:15" ht="18.75">
      <c r="A104" s="44"/>
      <c r="B104" s="43"/>
      <c r="C104" s="20"/>
      <c r="D104" s="20"/>
      <c r="E104" s="16"/>
      <c r="F104" s="16"/>
      <c r="G104" s="16"/>
      <c r="H104" s="43"/>
      <c r="I104" s="16"/>
      <c r="J104" s="16"/>
      <c r="K104" s="77"/>
      <c r="L104" s="16"/>
      <c r="M104" s="16"/>
      <c r="N104" s="16"/>
      <c r="O104" s="20"/>
    </row>
    <row r="105" spans="1:15" ht="18.75">
      <c r="A105" s="44"/>
      <c r="B105" s="16"/>
      <c r="C105" s="16"/>
      <c r="D105" s="16"/>
      <c r="E105" s="16"/>
      <c r="F105" s="16"/>
      <c r="G105" s="16"/>
      <c r="H105" s="43"/>
      <c r="I105" s="16"/>
      <c r="J105" s="16"/>
      <c r="K105" s="77"/>
      <c r="L105" s="16"/>
      <c r="M105" s="16"/>
      <c r="N105" s="16"/>
      <c r="O105" s="16"/>
    </row>
    <row r="106" spans="1:15" ht="19.5">
      <c r="A106" s="44"/>
      <c r="B106" s="16"/>
      <c r="C106" s="16"/>
      <c r="D106" s="16"/>
      <c r="E106" s="16"/>
      <c r="F106" s="16"/>
      <c r="G106" s="16"/>
      <c r="H106" s="43"/>
      <c r="I106" s="16"/>
      <c r="J106" s="16"/>
      <c r="K106" s="109"/>
      <c r="L106" s="16"/>
      <c r="M106" s="16"/>
      <c r="N106" s="16"/>
      <c r="O106" s="16"/>
    </row>
    <row r="107" spans="1:15" ht="18.75">
      <c r="A107" s="44"/>
      <c r="B107" s="16"/>
      <c r="C107" s="16"/>
      <c r="D107" s="16"/>
      <c r="E107" s="16"/>
      <c r="F107" s="16"/>
      <c r="G107" s="16"/>
      <c r="H107" s="43"/>
      <c r="I107" s="16"/>
      <c r="J107" s="16"/>
      <c r="K107" s="77"/>
      <c r="L107" s="16"/>
      <c r="M107" s="16"/>
      <c r="N107" s="16"/>
      <c r="O107" s="16"/>
    </row>
    <row r="108" spans="1:15" ht="18.75">
      <c r="A108" s="44"/>
      <c r="B108" s="16"/>
      <c r="C108" s="16"/>
      <c r="D108" s="16"/>
      <c r="E108" s="16"/>
      <c r="F108" s="16"/>
      <c r="G108" s="16"/>
      <c r="H108" s="43"/>
      <c r="I108" s="16"/>
      <c r="J108" s="16"/>
      <c r="K108" s="77"/>
      <c r="L108" s="16"/>
      <c r="M108" s="16"/>
      <c r="N108" s="16"/>
      <c r="O108" s="16"/>
    </row>
    <row r="109" spans="1:15" ht="18.75">
      <c r="A109" s="44"/>
      <c r="B109" s="16"/>
      <c r="C109" s="16"/>
      <c r="D109" s="16"/>
      <c r="E109" s="16"/>
      <c r="F109" s="16"/>
      <c r="G109" s="16"/>
      <c r="H109" s="43"/>
      <c r="I109" s="16"/>
      <c r="J109" s="16"/>
      <c r="K109" s="77"/>
      <c r="L109" s="16"/>
      <c r="M109" s="16"/>
      <c r="N109" s="16"/>
      <c r="O109" s="16"/>
    </row>
    <row r="110" spans="1:15" ht="18.75">
      <c r="A110" s="44"/>
      <c r="B110" s="16"/>
      <c r="C110" s="16"/>
      <c r="D110" s="16"/>
      <c r="E110" s="16"/>
      <c r="F110" s="16"/>
      <c r="G110" s="16"/>
      <c r="H110" s="43"/>
      <c r="I110" s="16"/>
      <c r="J110" s="16"/>
      <c r="K110" s="77"/>
      <c r="L110" s="16"/>
      <c r="M110" s="16"/>
      <c r="N110" s="16"/>
      <c r="O110" s="16"/>
    </row>
    <row r="111" spans="1:15" ht="18.75">
      <c r="A111" s="44"/>
      <c r="B111" s="16"/>
      <c r="C111" s="16"/>
      <c r="D111" s="16"/>
      <c r="E111" s="16"/>
      <c r="F111" s="16"/>
      <c r="G111" s="16"/>
      <c r="H111" s="43"/>
      <c r="I111" s="16"/>
      <c r="J111" s="16"/>
      <c r="K111" s="77"/>
      <c r="L111" s="16"/>
      <c r="M111" s="16"/>
      <c r="N111" s="16"/>
      <c r="O111" s="16"/>
    </row>
    <row r="112" spans="1:15" ht="18.75">
      <c r="A112" s="44"/>
      <c r="B112" s="16"/>
      <c r="C112" s="16"/>
      <c r="D112" s="16"/>
      <c r="E112" s="16"/>
      <c r="F112" s="16"/>
      <c r="G112" s="16"/>
      <c r="H112" s="43"/>
      <c r="I112" s="16"/>
      <c r="J112" s="16"/>
      <c r="K112" s="77"/>
      <c r="L112" s="16"/>
      <c r="M112" s="16"/>
      <c r="N112" s="16"/>
      <c r="O112" s="16"/>
    </row>
    <row r="113" spans="1:15" ht="18.75">
      <c r="A113" s="44"/>
      <c r="B113" s="16"/>
      <c r="C113" s="16"/>
      <c r="D113" s="16"/>
      <c r="E113" s="16"/>
      <c r="F113" s="16"/>
      <c r="G113" s="16"/>
      <c r="H113" s="43"/>
      <c r="I113" s="16"/>
      <c r="J113" s="16"/>
      <c r="K113" s="77"/>
      <c r="L113" s="16"/>
      <c r="M113" s="16"/>
      <c r="N113" s="16"/>
      <c r="O113" s="16"/>
    </row>
    <row r="114" spans="1:15" ht="18.75">
      <c r="A114" s="44"/>
      <c r="B114" s="16"/>
      <c r="C114" s="16"/>
      <c r="D114" s="16"/>
      <c r="E114" s="16"/>
      <c r="F114" s="16"/>
      <c r="G114" s="16"/>
      <c r="H114" s="43"/>
      <c r="I114" s="16"/>
      <c r="J114" s="16"/>
      <c r="K114" s="77"/>
      <c r="L114" s="16"/>
      <c r="M114" s="16"/>
      <c r="N114" s="16"/>
      <c r="O114" s="16"/>
    </row>
    <row r="115" spans="1:15" ht="18.75">
      <c r="A115" s="44"/>
      <c r="B115" s="16"/>
      <c r="C115" s="16"/>
      <c r="D115" s="16"/>
      <c r="E115" s="16"/>
      <c r="F115" s="16"/>
      <c r="G115" s="16"/>
      <c r="H115" s="43"/>
      <c r="I115" s="16"/>
      <c r="J115" s="16"/>
      <c r="K115" s="77"/>
      <c r="L115" s="16"/>
      <c r="M115" s="16"/>
      <c r="N115" s="16"/>
      <c r="O115" s="16"/>
    </row>
    <row r="116" spans="1:15" ht="18.75">
      <c r="A116" s="44"/>
      <c r="B116" s="16"/>
      <c r="C116" s="16"/>
      <c r="D116" s="16"/>
      <c r="E116" s="16"/>
      <c r="F116" s="16"/>
      <c r="G116" s="16"/>
      <c r="H116" s="43"/>
      <c r="I116" s="16"/>
      <c r="J116" s="16"/>
      <c r="K116" s="77"/>
      <c r="L116" s="16"/>
      <c r="M116" s="16"/>
      <c r="N116" s="16"/>
      <c r="O116" s="16"/>
    </row>
    <row r="117" spans="1:15" ht="18.75">
      <c r="A117" s="44"/>
      <c r="B117" s="16"/>
      <c r="C117" s="16"/>
      <c r="D117" s="16"/>
      <c r="E117" s="16"/>
      <c r="F117" s="16"/>
      <c r="G117" s="16"/>
      <c r="H117" s="43"/>
      <c r="I117" s="16"/>
      <c r="J117" s="16"/>
      <c r="K117" s="77"/>
      <c r="L117" s="16"/>
      <c r="M117" s="16"/>
      <c r="N117" s="16"/>
      <c r="O117" s="16"/>
    </row>
    <row r="118" spans="1:15" ht="18.75">
      <c r="A118" s="44"/>
      <c r="B118" s="16"/>
      <c r="C118" s="16"/>
      <c r="D118" s="16"/>
      <c r="E118" s="16"/>
      <c r="F118" s="16"/>
      <c r="G118" s="16"/>
      <c r="H118" s="43"/>
      <c r="I118" s="16"/>
      <c r="J118" s="16"/>
      <c r="K118" s="77"/>
      <c r="L118" s="16"/>
      <c r="M118" s="16"/>
      <c r="N118" s="16"/>
      <c r="O118" s="16"/>
    </row>
    <row r="119" spans="1:15" ht="18.75">
      <c r="A119" s="44"/>
      <c r="B119" s="16"/>
      <c r="C119" s="16"/>
      <c r="D119" s="16"/>
      <c r="E119" s="16"/>
      <c r="F119" s="16"/>
      <c r="G119" s="16"/>
      <c r="H119" s="43"/>
      <c r="I119" s="16"/>
      <c r="J119" s="16"/>
      <c r="K119" s="77"/>
      <c r="L119" s="16"/>
      <c r="M119" s="16"/>
      <c r="N119" s="16"/>
      <c r="O119" s="16"/>
    </row>
    <row r="120" spans="1:15" ht="18.75">
      <c r="A120" s="44"/>
      <c r="B120" s="16"/>
      <c r="C120" s="16"/>
      <c r="D120" s="16"/>
      <c r="E120" s="16"/>
      <c r="F120" s="16"/>
      <c r="G120" s="16"/>
      <c r="H120" s="43"/>
      <c r="I120" s="16"/>
      <c r="J120" s="16"/>
      <c r="K120" s="77"/>
      <c r="L120" s="16"/>
      <c r="M120" s="16"/>
      <c r="N120" s="16"/>
      <c r="O120" s="16"/>
    </row>
    <row r="121" spans="1:15" ht="18.75">
      <c r="A121" s="44"/>
      <c r="B121" s="16"/>
      <c r="C121" s="16"/>
      <c r="D121" s="16"/>
      <c r="E121" s="16"/>
      <c r="F121" s="16"/>
      <c r="G121" s="16"/>
      <c r="H121" s="43"/>
      <c r="I121" s="16"/>
      <c r="J121" s="16"/>
      <c r="K121" s="77"/>
      <c r="L121" s="16"/>
      <c r="M121" s="16"/>
      <c r="N121" s="16"/>
      <c r="O121" s="16"/>
    </row>
    <row r="122" spans="1:15" ht="19.5">
      <c r="A122" s="44"/>
      <c r="B122" s="16"/>
      <c r="C122" s="16"/>
      <c r="D122" s="16"/>
      <c r="E122" s="16"/>
      <c r="F122" s="16"/>
      <c r="G122" s="16"/>
      <c r="H122" s="43"/>
      <c r="I122" s="16"/>
      <c r="J122" s="16"/>
      <c r="K122" s="109"/>
      <c r="L122" s="16"/>
      <c r="M122" s="16"/>
      <c r="N122" s="16"/>
      <c r="O122" s="16"/>
    </row>
    <row r="123" spans="1:15" ht="18.75">
      <c r="A123" s="44"/>
      <c r="B123" s="16"/>
      <c r="C123" s="16"/>
      <c r="D123" s="16"/>
      <c r="E123" s="16"/>
      <c r="F123" s="16"/>
      <c r="G123" s="16"/>
      <c r="H123" s="43"/>
      <c r="I123" s="16"/>
      <c r="J123" s="16"/>
      <c r="K123" s="77"/>
      <c r="L123" s="16"/>
      <c r="M123" s="16"/>
      <c r="N123" s="16"/>
      <c r="O123" s="16"/>
    </row>
    <row r="124" spans="1:15" ht="18.75">
      <c r="A124" s="44"/>
      <c r="B124" s="16"/>
      <c r="C124" s="16"/>
      <c r="D124" s="16"/>
      <c r="E124" s="16"/>
      <c r="F124" s="16"/>
      <c r="G124" s="16"/>
      <c r="H124" s="43"/>
      <c r="I124" s="16"/>
      <c r="J124" s="16"/>
      <c r="K124" s="77"/>
      <c r="L124" s="16"/>
      <c r="M124" s="16"/>
      <c r="N124" s="16"/>
      <c r="O124" s="16"/>
    </row>
    <row r="125" spans="1:15" ht="18.75">
      <c r="A125" s="44"/>
      <c r="B125" s="16"/>
      <c r="C125" s="16"/>
      <c r="D125" s="16"/>
      <c r="E125" s="16"/>
      <c r="F125" s="16"/>
      <c r="G125" s="16"/>
      <c r="H125" s="43"/>
      <c r="I125" s="16"/>
      <c r="J125" s="16"/>
      <c r="K125" s="77"/>
      <c r="L125" s="16"/>
      <c r="M125" s="16"/>
      <c r="N125" s="16"/>
      <c r="O125" s="16"/>
    </row>
    <row r="126" spans="1:15" ht="18.75">
      <c r="A126" s="44"/>
      <c r="B126" s="16"/>
      <c r="C126" s="16"/>
      <c r="D126" s="16"/>
      <c r="E126" s="16"/>
      <c r="F126" s="16"/>
      <c r="G126" s="16"/>
      <c r="H126" s="43"/>
      <c r="I126" s="16"/>
      <c r="J126" s="16"/>
      <c r="K126" s="77"/>
      <c r="L126" s="16"/>
      <c r="M126" s="16"/>
      <c r="N126" s="16"/>
      <c r="O126" s="16"/>
    </row>
    <row r="127" spans="1:15" ht="18.75">
      <c r="A127" s="44"/>
      <c r="B127" s="16"/>
      <c r="C127" s="16"/>
      <c r="D127" s="16"/>
      <c r="E127" s="16"/>
      <c r="F127" s="16"/>
      <c r="G127" s="16"/>
      <c r="H127" s="43"/>
      <c r="I127" s="16"/>
      <c r="J127" s="16"/>
      <c r="K127" s="77"/>
      <c r="L127" s="16"/>
      <c r="M127" s="16"/>
      <c r="N127" s="16"/>
      <c r="O127" s="16"/>
    </row>
    <row r="128" spans="1:15" ht="18.75">
      <c r="A128" s="44"/>
      <c r="B128" s="16"/>
      <c r="C128" s="16"/>
      <c r="D128" s="16"/>
      <c r="E128" s="16"/>
      <c r="F128" s="16"/>
      <c r="G128" s="16"/>
      <c r="H128" s="43"/>
      <c r="I128" s="16"/>
      <c r="J128" s="16"/>
      <c r="K128" s="77"/>
      <c r="L128" s="16"/>
      <c r="M128" s="16"/>
      <c r="N128" s="16"/>
      <c r="O128" s="16"/>
    </row>
    <row r="129" spans="1:15" ht="19.5">
      <c r="A129" s="44"/>
      <c r="B129" s="16"/>
      <c r="C129" s="16"/>
      <c r="D129" s="16"/>
      <c r="E129" s="16"/>
      <c r="F129" s="16"/>
      <c r="G129" s="16"/>
      <c r="H129" s="43"/>
      <c r="I129" s="16"/>
      <c r="J129" s="16"/>
      <c r="K129" s="109"/>
      <c r="L129" s="16"/>
      <c r="M129" s="16"/>
      <c r="N129" s="16"/>
      <c r="O129" s="16"/>
    </row>
    <row r="130" spans="1:15" ht="18.75">
      <c r="A130" s="44"/>
      <c r="B130" s="16"/>
      <c r="C130" s="16"/>
      <c r="D130" s="16"/>
      <c r="E130" s="16"/>
      <c r="F130" s="16"/>
      <c r="G130" s="16"/>
      <c r="H130" s="43"/>
      <c r="I130" s="16"/>
      <c r="J130" s="16"/>
      <c r="K130" s="77"/>
      <c r="L130" s="16"/>
      <c r="M130" s="16"/>
      <c r="N130" s="16"/>
      <c r="O130" s="16"/>
    </row>
    <row r="131" spans="1:15" ht="18.75">
      <c r="A131" s="44"/>
      <c r="B131" s="16"/>
      <c r="C131" s="16"/>
      <c r="D131" s="16"/>
      <c r="E131" s="16"/>
      <c r="F131" s="16"/>
      <c r="G131" s="16"/>
      <c r="H131" s="43"/>
      <c r="I131" s="16"/>
      <c r="J131" s="16"/>
      <c r="K131" s="77"/>
      <c r="L131" s="16"/>
      <c r="M131" s="16"/>
      <c r="N131" s="16"/>
      <c r="O131" s="16"/>
    </row>
    <row r="132" spans="1:15" ht="18.75">
      <c r="A132" s="44"/>
      <c r="B132" s="16"/>
      <c r="C132" s="16"/>
      <c r="D132" s="16"/>
      <c r="E132" s="16"/>
      <c r="F132" s="16"/>
      <c r="G132" s="16"/>
      <c r="H132" s="43"/>
      <c r="I132" s="16"/>
      <c r="J132" s="16"/>
      <c r="K132" s="77"/>
      <c r="L132" s="16"/>
      <c r="M132" s="16"/>
      <c r="N132" s="16"/>
      <c r="O132" s="16"/>
    </row>
    <row r="133" spans="1:15" ht="18.75">
      <c r="A133" s="44"/>
      <c r="B133" s="16"/>
      <c r="C133" s="16"/>
      <c r="D133" s="16"/>
      <c r="E133" s="16"/>
      <c r="F133" s="16"/>
      <c r="G133" s="16"/>
      <c r="H133" s="43"/>
      <c r="I133" s="16"/>
      <c r="J133" s="16"/>
      <c r="K133" s="77"/>
      <c r="L133" s="16"/>
      <c r="M133" s="16"/>
      <c r="N133" s="16"/>
      <c r="O133" s="16"/>
    </row>
    <row r="134" spans="1:15" ht="18.75">
      <c r="A134" s="44"/>
      <c r="B134" s="16"/>
      <c r="C134" s="16"/>
      <c r="D134" s="16"/>
      <c r="E134" s="16"/>
      <c r="F134" s="16"/>
      <c r="G134" s="16"/>
      <c r="H134" s="43"/>
      <c r="I134" s="16"/>
      <c r="J134" s="16"/>
      <c r="K134" s="77"/>
      <c r="L134" s="16"/>
      <c r="M134" s="16"/>
      <c r="N134" s="16"/>
      <c r="O134" s="16"/>
    </row>
    <row r="135" spans="1:15" ht="18.75">
      <c r="A135" s="44"/>
      <c r="B135" s="16"/>
      <c r="C135" s="16"/>
      <c r="D135" s="16"/>
      <c r="E135" s="16"/>
      <c r="F135" s="16"/>
      <c r="G135" s="16"/>
      <c r="H135" s="43"/>
      <c r="I135" s="16"/>
      <c r="J135" s="16"/>
      <c r="K135" s="77"/>
      <c r="L135" s="16"/>
      <c r="M135" s="16"/>
      <c r="N135" s="16"/>
      <c r="O135" s="16"/>
    </row>
    <row r="136" spans="1:15" ht="18.75">
      <c r="A136" s="44"/>
      <c r="B136" s="16"/>
      <c r="C136" s="16"/>
      <c r="D136" s="16"/>
      <c r="E136" s="16"/>
      <c r="F136" s="16"/>
      <c r="G136" s="16"/>
      <c r="H136" s="43"/>
      <c r="I136" s="16"/>
      <c r="J136" s="16"/>
      <c r="K136" s="77"/>
      <c r="L136" s="16"/>
      <c r="M136" s="16"/>
      <c r="N136" s="16"/>
      <c r="O136" s="16"/>
    </row>
    <row r="137" spans="1:15" ht="18.75">
      <c r="A137" s="44"/>
      <c r="B137" s="16"/>
      <c r="C137" s="16"/>
      <c r="D137" s="16"/>
      <c r="E137" s="16"/>
      <c r="F137" s="16"/>
      <c r="G137" s="16"/>
      <c r="H137" s="43"/>
      <c r="I137" s="16"/>
      <c r="J137" s="16"/>
      <c r="K137" s="77"/>
      <c r="L137" s="16"/>
      <c r="M137" s="16"/>
      <c r="N137" s="16"/>
      <c r="O137" s="16"/>
    </row>
    <row r="138" spans="1:15" ht="18.75">
      <c r="A138" s="44"/>
      <c r="B138" s="16"/>
      <c r="C138" s="16"/>
      <c r="D138" s="16"/>
      <c r="E138" s="16"/>
      <c r="F138" s="16"/>
      <c r="G138" s="16"/>
      <c r="H138" s="43"/>
      <c r="I138" s="16"/>
      <c r="J138" s="16"/>
      <c r="K138" s="77"/>
      <c r="L138" s="16"/>
      <c r="M138" s="16"/>
      <c r="N138" s="16"/>
      <c r="O138" s="16"/>
    </row>
    <row r="139" spans="1:15" ht="18.75">
      <c r="A139" s="44"/>
      <c r="B139" s="16"/>
      <c r="C139" s="16"/>
      <c r="D139" s="16"/>
      <c r="E139" s="16"/>
      <c r="F139" s="16"/>
      <c r="G139" s="16"/>
      <c r="H139" s="43"/>
      <c r="I139" s="16"/>
      <c r="J139" s="16"/>
      <c r="K139" s="77"/>
      <c r="L139" s="16"/>
      <c r="M139" s="16"/>
      <c r="N139" s="16"/>
      <c r="O139" s="16"/>
    </row>
    <row r="140" spans="1:15" ht="18.75">
      <c r="A140" s="44"/>
      <c r="B140" s="16"/>
      <c r="C140" s="16"/>
      <c r="D140" s="16"/>
      <c r="E140" s="16"/>
      <c r="F140" s="16"/>
      <c r="G140" s="16"/>
      <c r="H140" s="43"/>
      <c r="I140" s="16"/>
      <c r="J140" s="16"/>
      <c r="K140" s="77"/>
      <c r="L140" s="16"/>
      <c r="M140" s="16"/>
      <c r="N140" s="16"/>
      <c r="O140" s="16"/>
    </row>
    <row r="141" spans="1:15" ht="18.75">
      <c r="A141" s="44"/>
      <c r="B141" s="16"/>
      <c r="C141" s="16"/>
      <c r="D141" s="16"/>
      <c r="E141" s="16"/>
      <c r="F141" s="16"/>
      <c r="G141" s="16"/>
      <c r="H141" s="43"/>
      <c r="I141" s="16"/>
      <c r="J141" s="16"/>
      <c r="K141" s="77"/>
      <c r="L141" s="16"/>
      <c r="M141" s="16"/>
      <c r="N141" s="16"/>
      <c r="O141" s="16"/>
    </row>
    <row r="142" spans="1:15" ht="18.75">
      <c r="A142" s="44"/>
      <c r="B142" s="16"/>
      <c r="C142" s="16"/>
      <c r="D142" s="16"/>
      <c r="E142" s="16"/>
      <c r="F142" s="16"/>
      <c r="G142" s="16"/>
      <c r="H142" s="43"/>
      <c r="I142" s="16"/>
      <c r="J142" s="16"/>
      <c r="K142" s="77"/>
      <c r="L142" s="16"/>
      <c r="M142" s="16"/>
      <c r="N142" s="16"/>
      <c r="O142" s="16"/>
    </row>
    <row r="143" spans="1:15" ht="18.75">
      <c r="A143" s="44"/>
      <c r="B143" s="16"/>
      <c r="C143" s="16"/>
      <c r="D143" s="16"/>
      <c r="E143" s="16"/>
      <c r="F143" s="16"/>
      <c r="G143" s="16"/>
      <c r="H143" s="43"/>
      <c r="I143" s="16"/>
      <c r="J143" s="16"/>
      <c r="K143" s="77"/>
      <c r="L143" s="16"/>
      <c r="M143" s="16"/>
      <c r="N143" s="16"/>
      <c r="O143" s="16"/>
    </row>
    <row r="144" spans="1:15" ht="18.75">
      <c r="A144" s="44"/>
      <c r="B144" s="16"/>
      <c r="C144" s="16"/>
      <c r="D144" s="16"/>
      <c r="E144" s="16"/>
      <c r="F144" s="16"/>
      <c r="G144" s="16"/>
      <c r="H144" s="43"/>
      <c r="I144" s="16"/>
      <c r="J144" s="16"/>
      <c r="K144" s="77"/>
      <c r="L144" s="16"/>
      <c r="M144" s="16"/>
      <c r="N144" s="16"/>
      <c r="O144" s="16"/>
    </row>
    <row r="145" spans="1:15" ht="19.5">
      <c r="A145" s="44"/>
      <c r="B145" s="16"/>
      <c r="C145" s="16"/>
      <c r="D145" s="16"/>
      <c r="E145" s="16"/>
      <c r="F145" s="16"/>
      <c r="G145" s="16"/>
      <c r="H145" s="43"/>
      <c r="I145" s="16"/>
      <c r="J145" s="16"/>
      <c r="K145" s="109"/>
      <c r="L145" s="16"/>
      <c r="M145" s="16"/>
      <c r="N145" s="16"/>
      <c r="O145" s="16"/>
    </row>
    <row r="146" spans="1:15" ht="18.75">
      <c r="A146" s="44"/>
      <c r="B146" s="16"/>
      <c r="C146" s="16"/>
      <c r="D146" s="16"/>
      <c r="E146" s="16"/>
      <c r="F146" s="16"/>
      <c r="G146" s="16"/>
      <c r="H146" s="43"/>
      <c r="I146" s="16"/>
      <c r="J146" s="16"/>
      <c r="K146" s="77"/>
      <c r="L146" s="16"/>
      <c r="M146" s="16"/>
      <c r="N146" s="16"/>
      <c r="O146" s="16"/>
    </row>
    <row r="147" spans="1:15" ht="18.75">
      <c r="A147" s="44"/>
      <c r="B147" s="16"/>
      <c r="C147" s="16"/>
      <c r="D147" s="16"/>
      <c r="E147" s="16"/>
      <c r="F147" s="16"/>
      <c r="G147" s="16"/>
      <c r="H147" s="43"/>
      <c r="I147" s="16"/>
      <c r="J147" s="16"/>
      <c r="K147" s="77"/>
      <c r="L147" s="16"/>
      <c r="M147" s="16"/>
      <c r="N147" s="16"/>
      <c r="O147" s="16"/>
    </row>
    <row r="148" spans="1:15" ht="18.75">
      <c r="A148" s="44"/>
      <c r="B148" s="16"/>
      <c r="C148" s="16"/>
      <c r="D148" s="16"/>
      <c r="E148" s="16"/>
      <c r="F148" s="16"/>
      <c r="G148" s="16"/>
      <c r="H148" s="43"/>
      <c r="I148" s="16"/>
      <c r="J148" s="16"/>
      <c r="K148" s="77"/>
      <c r="L148" s="16"/>
      <c r="M148" s="16"/>
      <c r="N148" s="16"/>
      <c r="O148" s="16"/>
    </row>
    <row r="149" spans="1:15" ht="18.75">
      <c r="A149" s="44"/>
      <c r="B149" s="16"/>
      <c r="C149" s="16"/>
      <c r="D149" s="16"/>
      <c r="E149" s="16"/>
      <c r="F149" s="16"/>
      <c r="G149" s="16"/>
      <c r="H149" s="43"/>
      <c r="I149" s="16"/>
      <c r="J149" s="16"/>
      <c r="K149" s="77"/>
      <c r="L149" s="16"/>
      <c r="M149" s="16"/>
      <c r="N149" s="16"/>
      <c r="O149" s="16"/>
    </row>
    <row r="150" spans="1:15" ht="18.75">
      <c r="A150" s="44"/>
      <c r="B150" s="16"/>
      <c r="C150" s="16"/>
      <c r="D150" s="16"/>
      <c r="E150" s="16"/>
      <c r="F150" s="16"/>
      <c r="G150" s="16"/>
      <c r="H150" s="43"/>
      <c r="I150" s="16"/>
      <c r="J150" s="16"/>
      <c r="K150" s="77"/>
      <c r="L150" s="16"/>
      <c r="M150" s="16"/>
      <c r="N150" s="16"/>
      <c r="O150" s="16"/>
    </row>
    <row r="151" spans="1:15" ht="18.75">
      <c r="A151" s="44"/>
      <c r="B151" s="16"/>
      <c r="C151" s="16"/>
      <c r="D151" s="16"/>
      <c r="E151" s="16"/>
      <c r="F151" s="16"/>
      <c r="G151" s="16"/>
      <c r="H151" s="43"/>
      <c r="I151" s="16"/>
      <c r="J151" s="16"/>
      <c r="K151" s="77"/>
      <c r="L151" s="16"/>
      <c r="M151" s="16"/>
      <c r="N151" s="16"/>
      <c r="O151" s="16"/>
    </row>
    <row r="152" spans="1:15" ht="19.5">
      <c r="A152" s="44"/>
      <c r="B152" s="16"/>
      <c r="C152" s="16"/>
      <c r="D152" s="16"/>
      <c r="E152" s="16"/>
      <c r="F152" s="16"/>
      <c r="G152" s="16"/>
      <c r="H152" s="43"/>
      <c r="I152" s="16"/>
      <c r="J152" s="16"/>
      <c r="K152" s="109"/>
      <c r="L152" s="16"/>
      <c r="M152" s="16"/>
      <c r="N152" s="16"/>
      <c r="O152" s="16"/>
    </row>
    <row r="153" spans="1:15" ht="18.75">
      <c r="A153" s="44"/>
      <c r="B153" s="16"/>
      <c r="C153" s="16"/>
      <c r="D153" s="16"/>
      <c r="E153" s="16"/>
      <c r="F153" s="16"/>
      <c r="G153" s="16"/>
      <c r="H153" s="43"/>
      <c r="I153" s="16"/>
      <c r="J153" s="16"/>
      <c r="K153" s="77"/>
      <c r="L153" s="16"/>
      <c r="M153" s="16"/>
      <c r="N153" s="16"/>
      <c r="O153" s="16"/>
    </row>
    <row r="154" spans="1:15" ht="18.75">
      <c r="A154" s="44"/>
      <c r="B154" s="16"/>
      <c r="C154" s="16"/>
      <c r="D154" s="16"/>
      <c r="E154" s="16"/>
      <c r="F154" s="16"/>
      <c r="G154" s="16"/>
      <c r="H154" s="43"/>
      <c r="I154" s="16"/>
      <c r="J154" s="16"/>
      <c r="K154" s="77"/>
      <c r="L154" s="16"/>
      <c r="M154" s="16"/>
      <c r="N154" s="16"/>
      <c r="O154" s="16"/>
    </row>
    <row r="155" spans="1:15" ht="18.75">
      <c r="A155" s="44"/>
      <c r="B155" s="16"/>
      <c r="C155" s="16"/>
      <c r="D155" s="16"/>
      <c r="E155" s="16"/>
      <c r="F155" s="16"/>
      <c r="G155" s="16"/>
      <c r="H155" s="43"/>
      <c r="I155" s="16"/>
      <c r="J155" s="16"/>
      <c r="K155" s="77"/>
      <c r="L155" s="16"/>
      <c r="M155" s="16"/>
      <c r="N155" s="16"/>
      <c r="O155" s="16"/>
    </row>
    <row r="156" spans="1:15" ht="18.75">
      <c r="A156" s="44"/>
      <c r="B156" s="16"/>
      <c r="C156" s="16"/>
      <c r="D156" s="16"/>
      <c r="E156" s="16"/>
      <c r="F156" s="16"/>
      <c r="G156" s="16"/>
      <c r="H156" s="43"/>
      <c r="I156" s="16"/>
      <c r="J156" s="16"/>
      <c r="K156" s="77"/>
      <c r="L156" s="16"/>
      <c r="M156" s="16"/>
      <c r="N156" s="16"/>
      <c r="O156" s="16"/>
    </row>
    <row r="157" spans="1:15" ht="18.75">
      <c r="A157" s="44"/>
      <c r="B157" s="16"/>
      <c r="C157" s="16"/>
      <c r="D157" s="16"/>
      <c r="E157" s="16"/>
      <c r="F157" s="16"/>
      <c r="G157" s="16"/>
      <c r="H157" s="43"/>
      <c r="I157" s="16"/>
      <c r="J157" s="16"/>
      <c r="K157" s="77"/>
      <c r="L157" s="16"/>
      <c r="M157" s="16"/>
      <c r="N157" s="16"/>
      <c r="O157" s="16"/>
    </row>
    <row r="158" spans="1:15" ht="18.75">
      <c r="A158" s="44"/>
      <c r="B158" s="16"/>
      <c r="C158" s="16"/>
      <c r="D158" s="16"/>
      <c r="E158" s="16"/>
      <c r="F158" s="16"/>
      <c r="G158" s="16"/>
      <c r="H158" s="43"/>
      <c r="I158" s="16"/>
      <c r="J158" s="16"/>
      <c r="K158" s="77"/>
      <c r="L158" s="16"/>
      <c r="M158" s="16"/>
      <c r="N158" s="16"/>
      <c r="O158" s="16"/>
    </row>
    <row r="159" spans="1:15" ht="18.75">
      <c r="A159" s="44"/>
      <c r="B159" s="16"/>
      <c r="C159" s="16"/>
      <c r="D159" s="16"/>
      <c r="E159" s="16"/>
      <c r="F159" s="16"/>
      <c r="G159" s="16"/>
      <c r="H159" s="43"/>
      <c r="I159" s="16"/>
      <c r="J159" s="16"/>
      <c r="K159" s="77"/>
      <c r="L159" s="16"/>
      <c r="M159" s="16"/>
      <c r="N159" s="16"/>
      <c r="O159" s="16"/>
    </row>
    <row r="160" spans="1:15" ht="18.75">
      <c r="A160" s="44"/>
      <c r="B160" s="16"/>
      <c r="C160" s="16"/>
      <c r="D160" s="16"/>
      <c r="E160" s="16"/>
      <c r="F160" s="16"/>
      <c r="G160" s="16"/>
      <c r="H160" s="43"/>
      <c r="I160" s="16"/>
      <c r="J160" s="16"/>
      <c r="K160" s="77"/>
      <c r="L160" s="16"/>
      <c r="M160" s="16"/>
      <c r="N160" s="16"/>
      <c r="O160" s="16"/>
    </row>
    <row r="161" spans="1:15" ht="18.75">
      <c r="A161" s="44"/>
      <c r="B161" s="16"/>
      <c r="C161" s="16"/>
      <c r="D161" s="16"/>
      <c r="E161" s="16"/>
      <c r="F161" s="16"/>
      <c r="G161" s="16"/>
      <c r="H161" s="43"/>
      <c r="I161" s="16"/>
      <c r="J161" s="16"/>
      <c r="K161" s="77"/>
      <c r="L161" s="16"/>
      <c r="M161" s="16"/>
      <c r="N161" s="16"/>
      <c r="O161" s="16"/>
    </row>
    <row r="162" spans="1:15" ht="18.75">
      <c r="A162" s="44"/>
      <c r="B162" s="16"/>
      <c r="C162" s="16"/>
      <c r="D162" s="16"/>
      <c r="E162" s="16"/>
      <c r="F162" s="16"/>
      <c r="G162" s="16"/>
      <c r="H162" s="43"/>
      <c r="I162" s="16"/>
      <c r="J162" s="16"/>
      <c r="K162" s="77"/>
      <c r="L162" s="16"/>
      <c r="M162" s="16"/>
      <c r="N162" s="16"/>
      <c r="O162" s="16"/>
    </row>
    <row r="163" spans="1:15" ht="18.75">
      <c r="A163" s="44"/>
      <c r="B163" s="16"/>
      <c r="C163" s="16"/>
      <c r="D163" s="16"/>
      <c r="E163" s="16"/>
      <c r="F163" s="16"/>
      <c r="G163" s="16"/>
      <c r="H163" s="43"/>
      <c r="I163" s="16"/>
      <c r="J163" s="16"/>
      <c r="K163" s="77"/>
      <c r="L163" s="16"/>
      <c r="M163" s="16"/>
      <c r="N163" s="16"/>
      <c r="O163" s="16"/>
    </row>
    <row r="164" spans="1:15" ht="18.75">
      <c r="A164" s="44"/>
      <c r="B164" s="16"/>
      <c r="C164" s="16"/>
      <c r="D164" s="16"/>
      <c r="E164" s="16"/>
      <c r="F164" s="16"/>
      <c r="G164" s="16"/>
      <c r="H164" s="43"/>
      <c r="I164" s="16"/>
      <c r="J164" s="16"/>
      <c r="K164" s="77"/>
      <c r="L164" s="16"/>
      <c r="M164" s="16"/>
      <c r="N164" s="16"/>
      <c r="O164" s="16"/>
    </row>
    <row r="165" spans="1:15" ht="18.75">
      <c r="A165" s="44"/>
      <c r="B165" s="16"/>
      <c r="C165" s="16"/>
      <c r="D165" s="16"/>
      <c r="E165" s="16"/>
      <c r="F165" s="16"/>
      <c r="G165" s="16"/>
      <c r="H165" s="43"/>
      <c r="I165" s="16"/>
      <c r="J165" s="16"/>
      <c r="K165" s="77"/>
      <c r="L165" s="16"/>
      <c r="M165" s="16"/>
      <c r="N165" s="16"/>
      <c r="O165" s="16"/>
    </row>
    <row r="166" spans="1:15" ht="18.75">
      <c r="A166" s="44"/>
      <c r="B166" s="16"/>
      <c r="C166" s="16"/>
      <c r="D166" s="16"/>
      <c r="E166" s="16"/>
      <c r="F166" s="16"/>
      <c r="G166" s="16"/>
      <c r="H166" s="43"/>
      <c r="I166" s="16"/>
      <c r="J166" s="16"/>
      <c r="K166" s="77"/>
      <c r="L166" s="16"/>
      <c r="M166" s="16"/>
      <c r="N166" s="16"/>
      <c r="O166" s="16"/>
    </row>
    <row r="167" spans="1:15" ht="18.75">
      <c r="A167" s="44"/>
      <c r="B167" s="16"/>
      <c r="C167" s="16"/>
      <c r="D167" s="16"/>
      <c r="E167" s="16"/>
      <c r="F167" s="16"/>
      <c r="G167" s="16"/>
      <c r="H167" s="43"/>
      <c r="I167" s="16"/>
      <c r="J167" s="16"/>
      <c r="K167" s="77"/>
      <c r="L167" s="16"/>
      <c r="M167" s="16"/>
      <c r="N167" s="16"/>
      <c r="O167" s="16"/>
    </row>
    <row r="168" spans="1:15" ht="19.5">
      <c r="A168" s="44"/>
      <c r="B168" s="16"/>
      <c r="C168" s="16"/>
      <c r="D168" s="16"/>
      <c r="E168" s="16"/>
      <c r="F168" s="16"/>
      <c r="G168" s="16"/>
      <c r="H168" s="43"/>
      <c r="I168" s="16"/>
      <c r="J168" s="16"/>
      <c r="K168" s="109"/>
      <c r="L168" s="16"/>
      <c r="M168" s="16"/>
      <c r="N168" s="16"/>
      <c r="O168" s="16"/>
    </row>
    <row r="169" spans="1:15" ht="18.75">
      <c r="A169" s="44"/>
      <c r="B169" s="16"/>
      <c r="C169" s="16"/>
      <c r="D169" s="16"/>
      <c r="E169" s="16"/>
      <c r="F169" s="16"/>
      <c r="G169" s="16"/>
      <c r="H169" s="43"/>
      <c r="I169" s="16"/>
      <c r="J169" s="16"/>
      <c r="K169" s="77"/>
      <c r="L169" s="16"/>
      <c r="M169" s="16"/>
      <c r="N169" s="16"/>
      <c r="O169" s="16"/>
    </row>
    <row r="170" spans="1:15" ht="18.75">
      <c r="A170" s="44"/>
      <c r="B170" s="16"/>
      <c r="C170" s="16"/>
      <c r="D170" s="16"/>
      <c r="E170" s="16"/>
      <c r="F170" s="16"/>
      <c r="G170" s="16"/>
      <c r="H170" s="43"/>
      <c r="I170" s="16"/>
      <c r="J170" s="16"/>
      <c r="K170" s="77"/>
      <c r="L170" s="16"/>
      <c r="M170" s="16"/>
      <c r="N170" s="16"/>
      <c r="O170" s="16"/>
    </row>
    <row r="171" spans="1:15" ht="18.75">
      <c r="A171" s="44"/>
      <c r="B171" s="16"/>
      <c r="C171" s="16"/>
      <c r="D171" s="16"/>
      <c r="E171" s="16"/>
      <c r="F171" s="16"/>
      <c r="G171" s="16"/>
      <c r="H171" s="43"/>
      <c r="I171" s="16"/>
      <c r="J171" s="16"/>
      <c r="K171" s="77"/>
      <c r="L171" s="16"/>
      <c r="M171" s="16"/>
      <c r="N171" s="16"/>
      <c r="O171" s="16"/>
    </row>
    <row r="172" spans="1:15" ht="18.75">
      <c r="A172" s="44"/>
      <c r="B172" s="16"/>
      <c r="C172" s="16"/>
      <c r="D172" s="16"/>
      <c r="E172" s="16"/>
      <c r="F172" s="16"/>
      <c r="G172" s="16"/>
      <c r="H172" s="43"/>
      <c r="I172" s="16"/>
      <c r="J172" s="16"/>
      <c r="K172" s="77"/>
      <c r="L172" s="16"/>
      <c r="M172" s="16"/>
      <c r="N172" s="16"/>
      <c r="O172" s="16"/>
    </row>
    <row r="173" spans="1:15" ht="18.75">
      <c r="A173" s="44"/>
      <c r="B173" s="16"/>
      <c r="C173" s="16"/>
      <c r="D173" s="16"/>
      <c r="E173" s="16"/>
      <c r="F173" s="16"/>
      <c r="G173" s="16"/>
      <c r="H173" s="43"/>
      <c r="I173" s="16"/>
      <c r="J173" s="16"/>
      <c r="K173" s="77"/>
      <c r="L173" s="16"/>
      <c r="M173" s="16"/>
      <c r="N173" s="16"/>
      <c r="O173" s="16"/>
    </row>
    <row r="174" spans="1:15" ht="18.75">
      <c r="A174" s="44"/>
      <c r="B174" s="16"/>
      <c r="C174" s="16"/>
      <c r="D174" s="16"/>
      <c r="E174" s="16"/>
      <c r="F174" s="16"/>
      <c r="G174" s="16"/>
      <c r="H174" s="43"/>
      <c r="I174" s="16"/>
      <c r="J174" s="16"/>
      <c r="K174" s="77"/>
      <c r="L174" s="16"/>
      <c r="M174" s="16"/>
      <c r="N174" s="16"/>
      <c r="O174" s="16"/>
    </row>
    <row r="175" spans="1:15" ht="19.5">
      <c r="A175" s="44"/>
      <c r="B175" s="16"/>
      <c r="C175" s="16"/>
      <c r="D175" s="16"/>
      <c r="E175" s="16"/>
      <c r="F175" s="16"/>
      <c r="G175" s="16"/>
      <c r="H175" s="43"/>
      <c r="I175" s="16"/>
      <c r="J175" s="16"/>
      <c r="K175" s="109"/>
      <c r="L175" s="16"/>
      <c r="M175" s="16"/>
      <c r="N175" s="16"/>
      <c r="O175" s="16"/>
    </row>
    <row r="176" spans="1:15" ht="18.75">
      <c r="A176" s="44"/>
      <c r="B176" s="16"/>
      <c r="C176" s="16"/>
      <c r="D176" s="16"/>
      <c r="E176" s="16"/>
      <c r="F176" s="16"/>
      <c r="G176" s="16"/>
      <c r="H176" s="43"/>
      <c r="I176" s="16"/>
      <c r="J176" s="16"/>
      <c r="K176" s="77"/>
      <c r="L176" s="16"/>
      <c r="M176" s="16"/>
      <c r="N176" s="16"/>
      <c r="O176" s="16"/>
    </row>
    <row r="177" spans="1:15" ht="18.75">
      <c r="A177" s="44"/>
      <c r="B177" s="16"/>
      <c r="C177" s="16"/>
      <c r="D177" s="16"/>
      <c r="E177" s="16"/>
      <c r="F177" s="16"/>
      <c r="G177" s="16"/>
      <c r="H177" s="43"/>
      <c r="I177" s="16"/>
      <c r="J177" s="16"/>
      <c r="K177" s="77"/>
      <c r="L177" s="16"/>
      <c r="M177" s="16"/>
      <c r="N177" s="16"/>
      <c r="O177" s="16"/>
    </row>
    <row r="178" spans="1:15" ht="18.75">
      <c r="A178" s="44"/>
      <c r="B178" s="16"/>
      <c r="C178" s="16"/>
      <c r="D178" s="16"/>
      <c r="E178" s="16"/>
      <c r="F178" s="16"/>
      <c r="G178" s="16"/>
      <c r="H178" s="43"/>
      <c r="I178" s="16"/>
      <c r="J178" s="16"/>
      <c r="K178" s="77"/>
      <c r="L178" s="16"/>
      <c r="M178" s="16"/>
      <c r="N178" s="16"/>
      <c r="O178" s="16"/>
    </row>
    <row r="179" spans="1:15" ht="18.75">
      <c r="A179" s="44"/>
      <c r="B179" s="16"/>
      <c r="C179" s="16"/>
      <c r="D179" s="16"/>
      <c r="E179" s="16"/>
      <c r="F179" s="16"/>
      <c r="G179" s="16"/>
      <c r="H179" s="43"/>
      <c r="I179" s="16"/>
      <c r="J179" s="16"/>
      <c r="K179" s="77"/>
      <c r="L179" s="16"/>
      <c r="M179" s="16"/>
      <c r="N179" s="16"/>
      <c r="O179" s="16"/>
    </row>
    <row r="180" spans="1:15" ht="18.75">
      <c r="A180" s="44"/>
      <c r="B180" s="16"/>
      <c r="C180" s="16"/>
      <c r="D180" s="16"/>
      <c r="E180" s="16"/>
      <c r="F180" s="16"/>
      <c r="G180" s="16"/>
      <c r="H180" s="43"/>
      <c r="I180" s="16"/>
      <c r="J180" s="16"/>
      <c r="K180" s="77"/>
      <c r="L180" s="16"/>
      <c r="M180" s="16"/>
      <c r="N180" s="16"/>
      <c r="O180" s="16"/>
    </row>
    <row r="181" spans="1:15" ht="18.75">
      <c r="A181" s="44"/>
      <c r="B181" s="16"/>
      <c r="C181" s="16"/>
      <c r="D181" s="16"/>
      <c r="E181" s="16"/>
      <c r="F181" s="16"/>
      <c r="G181" s="16"/>
      <c r="H181" s="43"/>
      <c r="I181" s="16"/>
      <c r="J181" s="16"/>
      <c r="K181" s="77"/>
      <c r="L181" s="16"/>
      <c r="M181" s="16"/>
      <c r="N181" s="16"/>
      <c r="O181" s="16"/>
    </row>
    <row r="182" spans="1:15" ht="18.75">
      <c r="A182" s="44"/>
      <c r="B182" s="16"/>
      <c r="C182" s="16"/>
      <c r="D182" s="16"/>
      <c r="E182" s="16"/>
      <c r="F182" s="16"/>
      <c r="G182" s="16"/>
      <c r="H182" s="43"/>
      <c r="I182" s="16"/>
      <c r="J182" s="16"/>
      <c r="K182" s="77"/>
      <c r="L182" s="16"/>
      <c r="M182" s="16"/>
      <c r="N182" s="16"/>
      <c r="O182" s="16"/>
    </row>
    <row r="183" spans="1:15" ht="18.75">
      <c r="A183" s="44"/>
      <c r="B183" s="16"/>
      <c r="C183" s="16"/>
      <c r="D183" s="16"/>
      <c r="E183" s="16"/>
      <c r="F183" s="16"/>
      <c r="G183" s="16"/>
      <c r="H183" s="43"/>
      <c r="I183" s="16"/>
      <c r="J183" s="16"/>
      <c r="K183" s="77"/>
      <c r="L183" s="16"/>
      <c r="M183" s="16"/>
      <c r="N183" s="16"/>
      <c r="O183" s="16"/>
    </row>
    <row r="184" spans="1:15" ht="18.75">
      <c r="A184" s="44"/>
      <c r="B184" s="16"/>
      <c r="C184" s="16"/>
      <c r="D184" s="16"/>
      <c r="E184" s="16"/>
      <c r="F184" s="16"/>
      <c r="G184" s="16"/>
      <c r="H184" s="43"/>
      <c r="I184" s="16"/>
      <c r="J184" s="16"/>
      <c r="K184" s="77"/>
      <c r="L184" s="16"/>
      <c r="M184" s="16"/>
      <c r="N184" s="16"/>
      <c r="O184" s="16"/>
    </row>
    <row r="185" spans="1:15" ht="18.75">
      <c r="A185" s="44"/>
      <c r="B185" s="16"/>
      <c r="C185" s="16"/>
      <c r="D185" s="16"/>
      <c r="E185" s="16"/>
      <c r="F185" s="16"/>
      <c r="G185" s="16"/>
      <c r="H185" s="43"/>
      <c r="I185" s="16"/>
      <c r="J185" s="16"/>
      <c r="K185" s="77"/>
      <c r="L185" s="16"/>
      <c r="M185" s="16"/>
      <c r="N185" s="16"/>
      <c r="O185" s="16"/>
    </row>
    <row r="186" spans="1:15" ht="18.75">
      <c r="A186" s="44"/>
      <c r="B186" s="16"/>
      <c r="C186" s="16"/>
      <c r="D186" s="16"/>
      <c r="E186" s="16"/>
      <c r="F186" s="16"/>
      <c r="G186" s="16"/>
      <c r="H186" s="43"/>
      <c r="I186" s="16"/>
      <c r="J186" s="16"/>
      <c r="K186" s="77"/>
      <c r="L186" s="16"/>
      <c r="M186" s="16"/>
      <c r="N186" s="16"/>
      <c r="O186" s="16"/>
    </row>
    <row r="187" spans="1:15" ht="18.75">
      <c r="A187" s="44"/>
      <c r="B187" s="16"/>
      <c r="C187" s="16"/>
      <c r="D187" s="16"/>
      <c r="E187" s="16"/>
      <c r="F187" s="16"/>
      <c r="G187" s="16"/>
      <c r="H187" s="43"/>
      <c r="I187" s="16"/>
      <c r="J187" s="16"/>
      <c r="K187" s="77"/>
      <c r="L187" s="16"/>
      <c r="M187" s="16"/>
      <c r="N187" s="16"/>
      <c r="O187" s="16"/>
    </row>
    <row r="188" spans="1:15" ht="18.75">
      <c r="A188" s="44"/>
      <c r="B188" s="16"/>
      <c r="C188" s="16"/>
      <c r="D188" s="16"/>
      <c r="E188" s="16"/>
      <c r="F188" s="16"/>
      <c r="G188" s="16"/>
      <c r="H188" s="43"/>
      <c r="I188" s="16"/>
      <c r="J188" s="16"/>
      <c r="K188" s="77"/>
      <c r="L188" s="16"/>
      <c r="M188" s="16"/>
      <c r="N188" s="16"/>
      <c r="O188" s="16"/>
    </row>
    <row r="189" spans="1:15" ht="18.75">
      <c r="A189" s="44"/>
      <c r="B189" s="16"/>
      <c r="C189" s="16"/>
      <c r="D189" s="16"/>
      <c r="E189" s="16"/>
      <c r="F189" s="16"/>
      <c r="G189" s="16"/>
      <c r="H189" s="43"/>
      <c r="I189" s="16"/>
      <c r="J189" s="16"/>
      <c r="K189" s="77"/>
      <c r="L189" s="16"/>
      <c r="M189" s="16"/>
      <c r="N189" s="16"/>
      <c r="O189" s="16"/>
    </row>
    <row r="190" spans="1:15" ht="18.75">
      <c r="A190" s="44"/>
      <c r="B190" s="16"/>
      <c r="C190" s="16"/>
      <c r="D190" s="16"/>
      <c r="E190" s="16"/>
      <c r="F190" s="16"/>
      <c r="G190" s="16"/>
      <c r="H190" s="43"/>
      <c r="I190" s="16"/>
      <c r="J190" s="16"/>
      <c r="K190" s="77"/>
      <c r="L190" s="16"/>
      <c r="M190" s="16"/>
      <c r="N190" s="16"/>
      <c r="O190" s="16"/>
    </row>
    <row r="191" spans="1:15" ht="19.5">
      <c r="A191" s="44"/>
      <c r="B191" s="16"/>
      <c r="C191" s="16"/>
      <c r="D191" s="16"/>
      <c r="E191" s="16"/>
      <c r="F191" s="16"/>
      <c r="G191" s="16"/>
      <c r="H191" s="43"/>
      <c r="I191" s="16"/>
      <c r="J191" s="16"/>
      <c r="K191" s="109"/>
      <c r="L191" s="16"/>
      <c r="M191" s="16"/>
      <c r="N191" s="16"/>
      <c r="O191" s="16"/>
    </row>
    <row r="192" spans="1:15" ht="18.75">
      <c r="A192" s="44"/>
      <c r="B192" s="16"/>
      <c r="C192" s="16"/>
      <c r="D192" s="16"/>
      <c r="E192" s="16"/>
      <c r="F192" s="16"/>
      <c r="G192" s="16"/>
      <c r="H192" s="43"/>
      <c r="I192" s="16"/>
      <c r="J192" s="16"/>
      <c r="K192" s="77"/>
      <c r="L192" s="16"/>
      <c r="M192" s="16"/>
      <c r="N192" s="16"/>
      <c r="O192" s="16"/>
    </row>
    <row r="193" spans="1:15" ht="18.75">
      <c r="A193" s="44"/>
      <c r="B193" s="16"/>
      <c r="C193" s="16"/>
      <c r="D193" s="16"/>
      <c r="E193" s="16"/>
      <c r="F193" s="16"/>
      <c r="G193" s="16"/>
      <c r="H193" s="43"/>
      <c r="I193" s="16"/>
      <c r="J193" s="16"/>
      <c r="K193" s="77"/>
      <c r="L193" s="16"/>
      <c r="M193" s="16"/>
      <c r="N193" s="16"/>
      <c r="O193" s="16"/>
    </row>
    <row r="194" spans="1:15" ht="18.75">
      <c r="A194" s="44"/>
      <c r="B194" s="16"/>
      <c r="C194" s="16"/>
      <c r="D194" s="16"/>
      <c r="E194" s="16"/>
      <c r="F194" s="16"/>
      <c r="G194" s="16"/>
      <c r="H194" s="43"/>
      <c r="I194" s="16"/>
      <c r="J194" s="16"/>
      <c r="K194" s="77"/>
      <c r="L194" s="16"/>
      <c r="M194" s="16"/>
      <c r="N194" s="16"/>
      <c r="O194" s="16"/>
    </row>
    <row r="195" spans="1:15" ht="18.75">
      <c r="A195" s="44"/>
      <c r="B195" s="16"/>
      <c r="C195" s="16"/>
      <c r="D195" s="16"/>
      <c r="E195" s="16"/>
      <c r="F195" s="16"/>
      <c r="G195" s="16"/>
      <c r="H195" s="43"/>
      <c r="I195" s="16"/>
      <c r="J195" s="16"/>
      <c r="K195" s="77"/>
      <c r="L195" s="16"/>
      <c r="M195" s="16"/>
      <c r="N195" s="16"/>
      <c r="O195" s="16"/>
    </row>
    <row r="196" spans="1:15" ht="18.75">
      <c r="A196" s="44"/>
      <c r="B196" s="16"/>
      <c r="C196" s="16"/>
      <c r="D196" s="16"/>
      <c r="E196" s="16"/>
      <c r="F196" s="16"/>
      <c r="G196" s="16"/>
      <c r="H196" s="43"/>
      <c r="I196" s="16"/>
      <c r="J196" s="16"/>
      <c r="K196" s="77"/>
      <c r="L196" s="16"/>
      <c r="M196" s="16"/>
      <c r="N196" s="16"/>
      <c r="O196" s="16"/>
    </row>
    <row r="197" spans="1:15" ht="18.75">
      <c r="A197" s="44"/>
      <c r="B197" s="16"/>
      <c r="C197" s="16"/>
      <c r="D197" s="16"/>
      <c r="E197" s="16"/>
      <c r="F197" s="16"/>
      <c r="G197" s="16"/>
      <c r="H197" s="43"/>
      <c r="I197" s="16"/>
      <c r="J197" s="16"/>
      <c r="K197" s="77"/>
      <c r="L197" s="16"/>
      <c r="M197" s="16"/>
      <c r="N197" s="16"/>
      <c r="O197" s="16"/>
    </row>
    <row r="198" spans="1:15" ht="19.5">
      <c r="A198" s="44"/>
      <c r="B198" s="16"/>
      <c r="C198" s="16"/>
      <c r="D198" s="16"/>
      <c r="E198" s="16"/>
      <c r="F198" s="16"/>
      <c r="G198" s="16"/>
      <c r="H198" s="43"/>
      <c r="I198" s="16"/>
      <c r="J198" s="16"/>
      <c r="K198" s="109"/>
      <c r="L198" s="16"/>
      <c r="M198" s="16"/>
      <c r="N198" s="16"/>
      <c r="O198" s="16"/>
    </row>
    <row r="199" spans="1:15" ht="18.75">
      <c r="A199" s="44"/>
      <c r="B199" s="16"/>
      <c r="C199" s="16"/>
      <c r="D199" s="16"/>
      <c r="E199" s="16"/>
      <c r="F199" s="16"/>
      <c r="G199" s="16"/>
      <c r="H199" s="43"/>
      <c r="I199" s="16"/>
      <c r="J199" s="16"/>
      <c r="K199" s="77"/>
      <c r="L199" s="16"/>
      <c r="M199" s="16"/>
      <c r="N199" s="16"/>
      <c r="O199" s="16"/>
    </row>
    <row r="200" spans="1:15" ht="18.75">
      <c r="A200" s="44"/>
      <c r="B200" s="16"/>
      <c r="C200" s="16"/>
      <c r="D200" s="16"/>
      <c r="E200" s="16"/>
      <c r="F200" s="16"/>
      <c r="G200" s="16"/>
      <c r="H200" s="43"/>
      <c r="I200" s="16"/>
      <c r="J200" s="16"/>
      <c r="K200" s="77"/>
      <c r="L200" s="16"/>
      <c r="M200" s="16"/>
      <c r="N200" s="16"/>
      <c r="O200" s="16"/>
    </row>
    <row r="201" spans="1:15" ht="18.75">
      <c r="A201" s="44"/>
      <c r="B201" s="16"/>
      <c r="C201" s="16"/>
      <c r="D201" s="16"/>
      <c r="E201" s="16"/>
      <c r="F201" s="16"/>
      <c r="G201" s="16"/>
      <c r="H201" s="43"/>
      <c r="I201" s="16"/>
      <c r="J201" s="16"/>
      <c r="K201" s="77"/>
      <c r="L201" s="16"/>
      <c r="M201" s="16"/>
      <c r="N201" s="16"/>
      <c r="O201" s="16"/>
    </row>
    <row r="202" spans="1:15" ht="18.75">
      <c r="A202" s="44"/>
      <c r="B202" s="16"/>
      <c r="C202" s="16"/>
      <c r="D202" s="16"/>
      <c r="E202" s="16"/>
      <c r="F202" s="16"/>
      <c r="G202" s="16"/>
      <c r="H202" s="43"/>
      <c r="I202" s="16"/>
      <c r="J202" s="16"/>
      <c r="K202" s="77"/>
      <c r="L202" s="16"/>
      <c r="M202" s="16"/>
      <c r="N202" s="16"/>
      <c r="O202" s="16"/>
    </row>
    <row r="203" spans="1:15" ht="18.75">
      <c r="A203" s="44"/>
      <c r="B203" s="16"/>
      <c r="C203" s="16"/>
      <c r="D203" s="16"/>
      <c r="E203" s="16"/>
      <c r="F203" s="16"/>
      <c r="G203" s="16"/>
      <c r="H203" s="43"/>
      <c r="I203" s="16"/>
      <c r="J203" s="16"/>
      <c r="K203" s="77"/>
      <c r="L203" s="16"/>
      <c r="M203" s="16"/>
      <c r="N203" s="16"/>
      <c r="O203" s="16"/>
    </row>
    <row r="204" spans="1:15" ht="18.75">
      <c r="A204" s="44"/>
      <c r="B204" s="16"/>
      <c r="C204" s="16"/>
      <c r="D204" s="16"/>
      <c r="E204" s="16"/>
      <c r="F204" s="16"/>
      <c r="G204" s="16"/>
      <c r="H204" s="43"/>
      <c r="I204" s="16"/>
      <c r="J204" s="16"/>
      <c r="K204" s="77"/>
      <c r="L204" s="16"/>
      <c r="M204" s="16"/>
      <c r="N204" s="16"/>
      <c r="O204" s="16"/>
    </row>
    <row r="205" spans="1:15" ht="18.75">
      <c r="A205" s="44"/>
      <c r="B205" s="16"/>
      <c r="C205" s="16"/>
      <c r="D205" s="16"/>
      <c r="E205" s="16"/>
      <c r="F205" s="16"/>
      <c r="G205" s="16"/>
      <c r="H205" s="43"/>
      <c r="I205" s="16"/>
      <c r="J205" s="16"/>
      <c r="K205" s="77"/>
      <c r="L205" s="16"/>
      <c r="M205" s="16"/>
      <c r="N205" s="16"/>
      <c r="O205" s="16"/>
    </row>
    <row r="206" spans="1:15" ht="18.75">
      <c r="A206" s="44"/>
      <c r="B206" s="16"/>
      <c r="C206" s="16"/>
      <c r="D206" s="16"/>
      <c r="E206" s="16"/>
      <c r="F206" s="16"/>
      <c r="G206" s="16"/>
      <c r="H206" s="43"/>
      <c r="I206" s="16"/>
      <c r="J206" s="16"/>
      <c r="K206" s="77"/>
      <c r="L206" s="16"/>
      <c r="M206" s="16"/>
      <c r="N206" s="16"/>
      <c r="O206" s="16"/>
    </row>
    <row r="207" spans="1:15" ht="18.75">
      <c r="A207" s="44"/>
      <c r="B207" s="16"/>
      <c r="C207" s="16"/>
      <c r="D207" s="16"/>
      <c r="E207" s="16"/>
      <c r="F207" s="16"/>
      <c r="G207" s="16"/>
      <c r="H207" s="43"/>
      <c r="I207" s="16"/>
      <c r="J207" s="16"/>
      <c r="K207" s="77"/>
      <c r="L207" s="16"/>
      <c r="M207" s="16"/>
      <c r="N207" s="16"/>
      <c r="O207" s="16"/>
    </row>
    <row r="208" spans="1:15" ht="18.75">
      <c r="A208" s="44"/>
      <c r="B208" s="16"/>
      <c r="C208" s="16"/>
      <c r="D208" s="16"/>
      <c r="E208" s="16"/>
      <c r="F208" s="16"/>
      <c r="G208" s="16"/>
      <c r="H208" s="43"/>
      <c r="I208" s="16"/>
      <c r="J208" s="16"/>
      <c r="K208" s="77"/>
      <c r="L208" s="16"/>
      <c r="M208" s="16"/>
      <c r="N208" s="16"/>
      <c r="O208" s="16"/>
    </row>
    <row r="209" spans="1:15" ht="18.75">
      <c r="A209" s="44"/>
      <c r="B209" s="16"/>
      <c r="C209" s="16"/>
      <c r="D209" s="16"/>
      <c r="E209" s="16"/>
      <c r="F209" s="16"/>
      <c r="G209" s="16"/>
      <c r="H209" s="43"/>
      <c r="I209" s="16"/>
      <c r="J209" s="16"/>
      <c r="K209" s="77"/>
      <c r="L209" s="16"/>
      <c r="M209" s="16"/>
      <c r="N209" s="16"/>
      <c r="O209" s="16"/>
    </row>
    <row r="210" spans="1:15" ht="18.75">
      <c r="A210" s="44"/>
      <c r="B210" s="16"/>
      <c r="C210" s="16"/>
      <c r="D210" s="16"/>
      <c r="E210" s="16"/>
      <c r="F210" s="16"/>
      <c r="G210" s="16"/>
      <c r="H210" s="43"/>
      <c r="I210" s="16"/>
      <c r="J210" s="16"/>
      <c r="K210" s="77"/>
      <c r="L210" s="16"/>
      <c r="M210" s="16"/>
      <c r="N210" s="16"/>
      <c r="O210" s="16"/>
    </row>
    <row r="211" spans="1:15" ht="18.75">
      <c r="A211" s="44"/>
      <c r="B211" s="16"/>
      <c r="C211" s="16"/>
      <c r="D211" s="16"/>
      <c r="E211" s="16"/>
      <c r="F211" s="16"/>
      <c r="G211" s="16"/>
      <c r="H211" s="43"/>
      <c r="I211" s="16"/>
      <c r="J211" s="16"/>
      <c r="K211" s="77"/>
      <c r="L211" s="16"/>
      <c r="M211" s="16"/>
      <c r="N211" s="16"/>
      <c r="O211" s="16"/>
    </row>
    <row r="212" spans="1:15" ht="18.75">
      <c r="A212" s="44"/>
      <c r="B212" s="16"/>
      <c r="C212" s="16"/>
      <c r="D212" s="16"/>
      <c r="E212" s="16"/>
      <c r="F212" s="16"/>
      <c r="G212" s="16"/>
      <c r="H212" s="43"/>
      <c r="I212" s="16"/>
      <c r="J212" s="16"/>
      <c r="K212" s="77"/>
      <c r="L212" s="16"/>
      <c r="M212" s="16"/>
      <c r="N212" s="16"/>
      <c r="O212" s="16"/>
    </row>
    <row r="213" spans="1:15" ht="18.75">
      <c r="A213" s="44"/>
      <c r="B213" s="16"/>
      <c r="C213" s="16"/>
      <c r="D213" s="16"/>
      <c r="E213" s="16"/>
      <c r="F213" s="16"/>
      <c r="G213" s="16"/>
      <c r="H213" s="43"/>
      <c r="I213" s="16"/>
      <c r="J213" s="16"/>
      <c r="K213" s="77"/>
      <c r="L213" s="16"/>
      <c r="M213" s="16"/>
      <c r="N213" s="16"/>
      <c r="O213" s="16"/>
    </row>
    <row r="214" spans="1:15" ht="19.5">
      <c r="A214" s="44"/>
      <c r="B214" s="16"/>
      <c r="C214" s="16"/>
      <c r="D214" s="16"/>
      <c r="E214" s="16"/>
      <c r="F214" s="16"/>
      <c r="G214" s="16"/>
      <c r="H214" s="43"/>
      <c r="I214" s="16"/>
      <c r="J214" s="16"/>
      <c r="K214" s="109"/>
      <c r="L214" s="16"/>
      <c r="M214" s="16"/>
      <c r="N214" s="16"/>
      <c r="O214" s="16"/>
    </row>
    <row r="215" spans="1:15" ht="18.75">
      <c r="A215" s="44"/>
      <c r="B215" s="16"/>
      <c r="C215" s="16"/>
      <c r="D215" s="16"/>
      <c r="E215" s="16"/>
      <c r="F215" s="16"/>
      <c r="G215" s="16"/>
      <c r="H215" s="43"/>
      <c r="I215" s="16"/>
      <c r="J215" s="16"/>
      <c r="K215" s="77"/>
      <c r="L215" s="16"/>
      <c r="M215" s="16"/>
      <c r="N215" s="16"/>
      <c r="O215" s="16"/>
    </row>
    <row r="216" spans="1:15" ht="18.75">
      <c r="A216" s="44"/>
      <c r="B216" s="16"/>
      <c r="C216" s="16"/>
      <c r="D216" s="16"/>
      <c r="E216" s="16"/>
      <c r="F216" s="16"/>
      <c r="G216" s="16"/>
      <c r="H216" s="43"/>
      <c r="I216" s="16"/>
      <c r="J216" s="16"/>
      <c r="K216" s="77"/>
      <c r="L216" s="16"/>
      <c r="M216" s="16"/>
      <c r="N216" s="16"/>
      <c r="O216" s="16"/>
    </row>
    <row r="217" spans="1:15" ht="18.75">
      <c r="A217" s="44"/>
      <c r="B217" s="16"/>
      <c r="C217" s="16"/>
      <c r="D217" s="16"/>
      <c r="E217" s="16"/>
      <c r="F217" s="16"/>
      <c r="G217" s="16"/>
      <c r="H217" s="43"/>
      <c r="I217" s="16"/>
      <c r="J217" s="16"/>
      <c r="K217" s="77"/>
      <c r="L217" s="16"/>
      <c r="M217" s="16"/>
      <c r="N217" s="16"/>
      <c r="O217" s="16"/>
    </row>
    <row r="218" spans="1:15" ht="18.75">
      <c r="A218" s="44"/>
      <c r="B218" s="16"/>
      <c r="C218" s="16"/>
      <c r="D218" s="16"/>
      <c r="E218" s="16"/>
      <c r="F218" s="16"/>
      <c r="G218" s="16"/>
      <c r="H218" s="43"/>
      <c r="I218" s="16"/>
      <c r="J218" s="16"/>
      <c r="K218" s="77"/>
      <c r="L218" s="16"/>
      <c r="M218" s="16"/>
      <c r="N218" s="16"/>
      <c r="O218" s="16"/>
    </row>
    <row r="219" spans="1:15" ht="18.75">
      <c r="A219" s="44"/>
      <c r="B219" s="16"/>
      <c r="C219" s="16"/>
      <c r="D219" s="16"/>
      <c r="E219" s="16"/>
      <c r="F219" s="16"/>
      <c r="G219" s="16"/>
      <c r="H219" s="43"/>
      <c r="I219" s="16"/>
      <c r="J219" s="16"/>
      <c r="K219" s="77"/>
      <c r="L219" s="16"/>
      <c r="M219" s="16"/>
      <c r="N219" s="16"/>
      <c r="O219" s="16"/>
    </row>
    <row r="220" spans="1:15" ht="18.75">
      <c r="A220" s="44"/>
      <c r="B220" s="16"/>
      <c r="C220" s="16"/>
      <c r="D220" s="16"/>
      <c r="E220" s="16"/>
      <c r="F220" s="16"/>
      <c r="G220" s="16"/>
      <c r="H220" s="43"/>
      <c r="I220" s="16"/>
      <c r="J220" s="16"/>
      <c r="K220" s="77"/>
      <c r="L220" s="16"/>
      <c r="M220" s="16"/>
      <c r="N220" s="16"/>
      <c r="O220" s="16"/>
    </row>
    <row r="221" spans="1:15" ht="19.5">
      <c r="A221" s="44"/>
      <c r="B221" s="16"/>
      <c r="C221" s="16"/>
      <c r="D221" s="16"/>
      <c r="E221" s="16"/>
      <c r="F221" s="16"/>
      <c r="G221" s="16"/>
      <c r="H221" s="43"/>
      <c r="I221" s="16"/>
      <c r="J221" s="16"/>
      <c r="K221" s="109"/>
      <c r="L221" s="16"/>
      <c r="M221" s="16"/>
      <c r="N221" s="16"/>
      <c r="O221" s="16"/>
    </row>
    <row r="222" spans="1:15" ht="18.75">
      <c r="A222" s="44"/>
      <c r="B222" s="16"/>
      <c r="C222" s="16"/>
      <c r="D222" s="16"/>
      <c r="E222" s="16"/>
      <c r="F222" s="16"/>
      <c r="G222" s="16"/>
      <c r="H222" s="43"/>
      <c r="I222" s="16"/>
      <c r="J222" s="16"/>
      <c r="K222" s="77"/>
      <c r="L222" s="16"/>
      <c r="M222" s="16"/>
      <c r="N222" s="16"/>
      <c r="O222" s="16"/>
    </row>
    <row r="223" spans="1:15" ht="18.75">
      <c r="A223" s="44"/>
      <c r="B223" s="16"/>
      <c r="C223" s="16"/>
      <c r="D223" s="16"/>
      <c r="E223" s="16"/>
      <c r="F223" s="16"/>
      <c r="G223" s="16"/>
      <c r="H223" s="43"/>
      <c r="I223" s="16"/>
      <c r="J223" s="16"/>
      <c r="K223" s="77"/>
      <c r="L223" s="16"/>
      <c r="M223" s="16"/>
      <c r="N223" s="16"/>
      <c r="O223" s="16"/>
    </row>
    <row r="224" spans="1:15" ht="18.75">
      <c r="A224" s="44"/>
      <c r="B224" s="16"/>
      <c r="C224" s="16"/>
      <c r="D224" s="16"/>
      <c r="E224" s="16"/>
      <c r="F224" s="16"/>
      <c r="G224" s="16"/>
      <c r="H224" s="43"/>
      <c r="I224" s="16"/>
      <c r="J224" s="16"/>
      <c r="K224" s="77"/>
      <c r="L224" s="16"/>
      <c r="M224" s="16"/>
      <c r="N224" s="16"/>
      <c r="O224" s="16"/>
    </row>
    <row r="225" spans="1:15" ht="18.75">
      <c r="A225" s="44"/>
      <c r="B225" s="16"/>
      <c r="C225" s="16"/>
      <c r="D225" s="16"/>
      <c r="E225" s="16"/>
      <c r="F225" s="16"/>
      <c r="G225" s="16"/>
      <c r="H225" s="43"/>
      <c r="I225" s="16"/>
      <c r="J225" s="16"/>
      <c r="K225" s="77"/>
      <c r="L225" s="16"/>
      <c r="M225" s="16"/>
      <c r="N225" s="16"/>
      <c r="O225" s="16"/>
    </row>
    <row r="226" spans="1:15" ht="18.75">
      <c r="A226" s="44"/>
      <c r="B226" s="16"/>
      <c r="C226" s="16"/>
      <c r="D226" s="16"/>
      <c r="E226" s="16"/>
      <c r="F226" s="16"/>
      <c r="G226" s="16"/>
      <c r="H226" s="43"/>
      <c r="I226" s="16"/>
      <c r="J226" s="16"/>
      <c r="K226" s="77"/>
      <c r="L226" s="16"/>
      <c r="M226" s="16"/>
      <c r="N226" s="16"/>
      <c r="O226" s="16"/>
    </row>
    <row r="227" spans="1:15" ht="18.75">
      <c r="A227" s="44"/>
      <c r="B227" s="16"/>
      <c r="C227" s="16"/>
      <c r="D227" s="16"/>
      <c r="E227" s="16"/>
      <c r="F227" s="16"/>
      <c r="G227" s="16"/>
      <c r="H227" s="43"/>
      <c r="I227" s="16"/>
      <c r="J227" s="16"/>
      <c r="K227" s="77"/>
      <c r="L227" s="16"/>
      <c r="M227" s="16"/>
      <c r="N227" s="16"/>
      <c r="O227" s="16"/>
    </row>
    <row r="228" spans="1:15" ht="18.75">
      <c r="A228" s="44"/>
      <c r="B228" s="16"/>
      <c r="C228" s="16"/>
      <c r="D228" s="16"/>
      <c r="E228" s="16"/>
      <c r="F228" s="16"/>
      <c r="G228" s="16"/>
      <c r="H228" s="43"/>
      <c r="I228" s="16"/>
      <c r="J228" s="16"/>
      <c r="K228" s="77"/>
      <c r="L228" s="16"/>
      <c r="M228" s="16"/>
      <c r="N228" s="16"/>
      <c r="O228" s="16"/>
    </row>
    <row r="229" spans="1:15" ht="18.75">
      <c r="A229" s="44"/>
      <c r="B229" s="16"/>
      <c r="C229" s="16"/>
      <c r="D229" s="16"/>
      <c r="E229" s="16"/>
      <c r="F229" s="16"/>
      <c r="G229" s="16"/>
      <c r="H229" s="43"/>
      <c r="I229" s="16"/>
      <c r="J229" s="16"/>
      <c r="K229" s="77"/>
      <c r="L229" s="16"/>
      <c r="M229" s="16"/>
      <c r="N229" s="16"/>
      <c r="O229" s="16"/>
    </row>
    <row r="230" spans="1:15" ht="18.75">
      <c r="A230" s="44"/>
      <c r="B230" s="16"/>
      <c r="C230" s="16"/>
      <c r="D230" s="16"/>
      <c r="E230" s="16"/>
      <c r="F230" s="16"/>
      <c r="G230" s="16"/>
      <c r="H230" s="43"/>
      <c r="I230" s="16"/>
      <c r="J230" s="16"/>
      <c r="K230" s="77"/>
      <c r="L230" s="16"/>
      <c r="M230" s="16"/>
      <c r="N230" s="16"/>
      <c r="O230" s="16"/>
    </row>
    <row r="231" spans="1:15" ht="18.75">
      <c r="A231" s="44"/>
      <c r="B231" s="16"/>
      <c r="C231" s="16"/>
      <c r="D231" s="16"/>
      <c r="E231" s="16"/>
      <c r="F231" s="16"/>
      <c r="G231" s="16"/>
      <c r="H231" s="43"/>
      <c r="I231" s="16"/>
      <c r="J231" s="16"/>
      <c r="K231" s="77"/>
      <c r="L231" s="16"/>
      <c r="M231" s="16"/>
      <c r="N231" s="16"/>
      <c r="O231" s="16"/>
    </row>
    <row r="232" spans="1:15" ht="18.75">
      <c r="A232" s="44"/>
      <c r="B232" s="16"/>
      <c r="C232" s="16"/>
      <c r="D232" s="16"/>
      <c r="E232" s="16"/>
      <c r="F232" s="16"/>
      <c r="G232" s="16"/>
      <c r="H232" s="43"/>
      <c r="I232" s="16"/>
      <c r="J232" s="16"/>
      <c r="K232" s="77"/>
      <c r="L232" s="16"/>
      <c r="M232" s="16"/>
      <c r="N232" s="16"/>
      <c r="O232" s="16"/>
    </row>
    <row r="233" spans="1:15" ht="18.75">
      <c r="A233" s="44"/>
      <c r="B233" s="16"/>
      <c r="C233" s="16"/>
      <c r="D233" s="16"/>
      <c r="E233" s="16"/>
      <c r="F233" s="16"/>
      <c r="G233" s="16"/>
      <c r="H233" s="43"/>
      <c r="I233" s="16"/>
      <c r="J233" s="16"/>
      <c r="K233" s="77"/>
      <c r="L233" s="16"/>
      <c r="M233" s="16"/>
      <c r="N233" s="16"/>
      <c r="O233" s="16"/>
    </row>
    <row r="234" spans="1:15" ht="18.75">
      <c r="A234" s="44"/>
      <c r="B234" s="16"/>
      <c r="C234" s="16"/>
      <c r="D234" s="16"/>
      <c r="E234" s="16"/>
      <c r="F234" s="16"/>
      <c r="G234" s="16"/>
      <c r="H234" s="43"/>
      <c r="I234" s="16"/>
      <c r="J234" s="16"/>
      <c r="K234" s="77"/>
      <c r="L234" s="16"/>
      <c r="M234" s="16"/>
      <c r="N234" s="16"/>
      <c r="O234" s="16"/>
    </row>
    <row r="235" spans="1:15" ht="18.75">
      <c r="A235" s="44"/>
      <c r="B235" s="16"/>
      <c r="C235" s="16"/>
      <c r="D235" s="16"/>
      <c r="E235" s="16"/>
      <c r="F235" s="16"/>
      <c r="G235" s="16"/>
      <c r="H235" s="43"/>
      <c r="I235" s="16"/>
      <c r="J235" s="16"/>
      <c r="K235" s="77"/>
      <c r="L235" s="16"/>
      <c r="M235" s="16"/>
      <c r="N235" s="16"/>
      <c r="O235" s="16"/>
    </row>
    <row r="236" spans="1:15" ht="18.75">
      <c r="A236" s="44"/>
      <c r="B236" s="16"/>
      <c r="C236" s="16"/>
      <c r="D236" s="16"/>
      <c r="E236" s="16"/>
      <c r="F236" s="16"/>
      <c r="G236" s="16"/>
      <c r="H236" s="43"/>
      <c r="I236" s="16"/>
      <c r="J236" s="16"/>
      <c r="K236" s="77"/>
      <c r="L236" s="16"/>
      <c r="M236" s="16"/>
      <c r="N236" s="16"/>
      <c r="O236" s="16"/>
    </row>
    <row r="237" spans="1:15" ht="19.5">
      <c r="A237" s="44"/>
      <c r="B237" s="16"/>
      <c r="C237" s="16"/>
      <c r="D237" s="16"/>
      <c r="E237" s="16"/>
      <c r="F237" s="16"/>
      <c r="G237" s="16"/>
      <c r="H237" s="43"/>
      <c r="I237" s="16"/>
      <c r="J237" s="16"/>
      <c r="K237" s="109"/>
      <c r="L237" s="16"/>
      <c r="M237" s="16"/>
      <c r="N237" s="16"/>
      <c r="O237" s="16"/>
    </row>
    <row r="238" spans="1:15" ht="18.75">
      <c r="A238" s="44"/>
      <c r="B238" s="16"/>
      <c r="C238" s="16"/>
      <c r="D238" s="16"/>
      <c r="E238" s="16"/>
      <c r="F238" s="16"/>
      <c r="G238" s="16"/>
      <c r="H238" s="43"/>
      <c r="I238" s="16"/>
      <c r="J238" s="16"/>
      <c r="K238" s="77"/>
      <c r="L238" s="16"/>
      <c r="M238" s="16"/>
      <c r="N238" s="16"/>
      <c r="O238" s="16"/>
    </row>
    <row r="239" spans="1:15" ht="18.75">
      <c r="A239" s="44"/>
      <c r="B239" s="16"/>
      <c r="C239" s="16"/>
      <c r="D239" s="16"/>
      <c r="E239" s="16"/>
      <c r="F239" s="16"/>
      <c r="G239" s="16"/>
      <c r="H239" s="43"/>
      <c r="I239" s="16"/>
      <c r="J239" s="16"/>
      <c r="K239" s="77"/>
      <c r="L239" s="16"/>
      <c r="M239" s="16"/>
      <c r="N239" s="16"/>
      <c r="O239" s="16"/>
    </row>
    <row r="240" spans="1:15" ht="18.75">
      <c r="A240" s="44"/>
      <c r="B240" s="16"/>
      <c r="C240" s="16"/>
      <c r="D240" s="16"/>
      <c r="E240" s="16"/>
      <c r="F240" s="16"/>
      <c r="G240" s="16"/>
      <c r="H240" s="43"/>
      <c r="I240" s="16"/>
      <c r="J240" s="16"/>
      <c r="K240" s="77"/>
      <c r="L240" s="16"/>
      <c r="M240" s="16"/>
      <c r="N240" s="16"/>
      <c r="O240" s="16"/>
    </row>
    <row r="241" spans="1:15" ht="18.75">
      <c r="A241" s="44"/>
      <c r="B241" s="16"/>
      <c r="C241" s="16"/>
      <c r="D241" s="16"/>
      <c r="E241" s="16"/>
      <c r="F241" s="16"/>
      <c r="G241" s="16"/>
      <c r="H241" s="43"/>
      <c r="I241" s="16"/>
      <c r="J241" s="16"/>
      <c r="K241" s="77"/>
      <c r="L241" s="16"/>
      <c r="M241" s="16"/>
      <c r="N241" s="16"/>
      <c r="O241" s="16"/>
    </row>
    <row r="242" spans="1:15" ht="18.75">
      <c r="A242" s="44"/>
      <c r="B242" s="16"/>
      <c r="C242" s="16"/>
      <c r="D242" s="16"/>
      <c r="E242" s="16"/>
      <c r="F242" s="16"/>
      <c r="G242" s="16"/>
      <c r="H242" s="43"/>
      <c r="I242" s="16"/>
      <c r="J242" s="16"/>
      <c r="K242" s="77"/>
      <c r="L242" s="16"/>
      <c r="M242" s="16"/>
      <c r="N242" s="16"/>
      <c r="O242" s="16"/>
    </row>
    <row r="243" spans="1:15" ht="18.75">
      <c r="A243" s="44"/>
      <c r="B243" s="16"/>
      <c r="C243" s="16"/>
      <c r="D243" s="16"/>
      <c r="E243" s="16"/>
      <c r="F243" s="16"/>
      <c r="G243" s="16"/>
      <c r="H243" s="43"/>
      <c r="I243" s="16"/>
      <c r="J243" s="16"/>
      <c r="K243" s="77"/>
      <c r="L243" s="16"/>
      <c r="M243" s="16"/>
      <c r="N243" s="16"/>
      <c r="O243" s="16"/>
    </row>
    <row r="244" spans="1:15" ht="19.5">
      <c r="A244" s="44"/>
      <c r="B244" s="16"/>
      <c r="C244" s="16"/>
      <c r="D244" s="16"/>
      <c r="E244" s="16"/>
      <c r="F244" s="16"/>
      <c r="G244" s="16"/>
      <c r="H244" s="43"/>
      <c r="I244" s="16"/>
      <c r="J244" s="16"/>
      <c r="K244" s="109"/>
      <c r="L244" s="16"/>
      <c r="M244" s="16"/>
      <c r="N244" s="16"/>
      <c r="O244" s="16"/>
    </row>
    <row r="245" spans="1:15" ht="18.75">
      <c r="A245" s="44"/>
      <c r="B245" s="16"/>
      <c r="C245" s="16"/>
      <c r="D245" s="16"/>
      <c r="E245" s="16"/>
      <c r="F245" s="16"/>
      <c r="G245" s="16"/>
      <c r="H245" s="43"/>
      <c r="I245" s="16"/>
      <c r="J245" s="16"/>
      <c r="K245" s="77"/>
      <c r="L245" s="16"/>
      <c r="M245" s="16"/>
      <c r="N245" s="16"/>
      <c r="O245" s="16"/>
    </row>
    <row r="246" spans="1:15" ht="18.75">
      <c r="A246" s="44"/>
      <c r="B246" s="16"/>
      <c r="C246" s="16"/>
      <c r="D246" s="16"/>
      <c r="E246" s="16"/>
      <c r="F246" s="16"/>
      <c r="G246" s="16"/>
      <c r="H246" s="43"/>
      <c r="I246" s="16"/>
      <c r="J246" s="16"/>
      <c r="K246" s="77"/>
      <c r="L246" s="16"/>
      <c r="M246" s="16"/>
      <c r="N246" s="16"/>
      <c r="O246" s="16"/>
    </row>
    <row r="247" spans="1:15" ht="18.75">
      <c r="A247" s="44"/>
      <c r="B247" s="16"/>
      <c r="C247" s="16"/>
      <c r="D247" s="16"/>
      <c r="E247" s="16"/>
      <c r="F247" s="16"/>
      <c r="G247" s="16"/>
      <c r="H247" s="43"/>
      <c r="I247" s="16"/>
      <c r="J247" s="16"/>
      <c r="K247" s="77"/>
      <c r="L247" s="16"/>
      <c r="M247" s="16"/>
      <c r="N247" s="16"/>
      <c r="O247" s="16"/>
    </row>
    <row r="248" spans="1:15" ht="18.75">
      <c r="A248" s="44"/>
      <c r="B248" s="16"/>
      <c r="C248" s="16"/>
      <c r="D248" s="16"/>
      <c r="E248" s="16"/>
      <c r="F248" s="16"/>
      <c r="G248" s="16"/>
      <c r="H248" s="43"/>
      <c r="I248" s="16"/>
      <c r="J248" s="16"/>
      <c r="K248" s="77"/>
      <c r="L248" s="16"/>
      <c r="M248" s="16"/>
      <c r="N248" s="16"/>
      <c r="O248" s="16"/>
    </row>
    <row r="249" spans="1:15" ht="18.75">
      <c r="A249" s="44"/>
      <c r="B249" s="16"/>
      <c r="C249" s="16"/>
      <c r="D249" s="16"/>
      <c r="E249" s="16"/>
      <c r="F249" s="16"/>
      <c r="G249" s="16"/>
      <c r="H249" s="43"/>
      <c r="I249" s="16"/>
      <c r="J249" s="16"/>
      <c r="K249" s="77"/>
      <c r="L249" s="16"/>
      <c r="M249" s="16"/>
      <c r="N249" s="16"/>
      <c r="O249" s="16"/>
    </row>
    <row r="250" spans="1:15" ht="18.75">
      <c r="A250" s="44"/>
      <c r="B250" s="16"/>
      <c r="C250" s="16"/>
      <c r="D250" s="16"/>
      <c r="E250" s="16"/>
      <c r="F250" s="16"/>
      <c r="G250" s="16"/>
      <c r="H250" s="43"/>
      <c r="I250" s="16"/>
      <c r="J250" s="16"/>
      <c r="K250" s="77"/>
      <c r="L250" s="16"/>
      <c r="M250" s="16"/>
      <c r="N250" s="16"/>
      <c r="O250" s="16"/>
    </row>
    <row r="251" spans="1:15" ht="18.75">
      <c r="A251" s="44"/>
      <c r="B251" s="16"/>
      <c r="C251" s="16"/>
      <c r="D251" s="16"/>
      <c r="E251" s="16"/>
      <c r="F251" s="16"/>
      <c r="G251" s="16"/>
      <c r="H251" s="43"/>
      <c r="I251" s="16"/>
      <c r="J251" s="16"/>
      <c r="K251" s="77"/>
      <c r="L251" s="16"/>
      <c r="M251" s="16"/>
      <c r="N251" s="16"/>
      <c r="O251" s="16"/>
    </row>
    <row r="252" spans="1:15" ht="18.75">
      <c r="A252" s="44"/>
      <c r="B252" s="16"/>
      <c r="C252" s="16"/>
      <c r="D252" s="16"/>
      <c r="E252" s="16"/>
      <c r="F252" s="16"/>
      <c r="G252" s="16"/>
      <c r="H252" s="43"/>
      <c r="I252" s="16"/>
      <c r="J252" s="16"/>
      <c r="K252" s="77"/>
      <c r="L252" s="16"/>
      <c r="M252" s="16"/>
      <c r="N252" s="16"/>
      <c r="O252" s="16"/>
    </row>
    <row r="253" spans="1:15" ht="18.75">
      <c r="A253" s="44"/>
      <c r="B253" s="16"/>
      <c r="C253" s="16"/>
      <c r="D253" s="16"/>
      <c r="E253" s="16"/>
      <c r="F253" s="16"/>
      <c r="G253" s="16"/>
      <c r="H253" s="43"/>
      <c r="I253" s="16"/>
      <c r="J253" s="16"/>
      <c r="K253" s="77"/>
      <c r="L253" s="16"/>
      <c r="M253" s="16"/>
      <c r="N253" s="16"/>
      <c r="O253" s="16"/>
    </row>
    <row r="254" spans="1:15" ht="18.75">
      <c r="A254" s="44"/>
      <c r="B254" s="16"/>
      <c r="C254" s="16"/>
      <c r="D254" s="16"/>
      <c r="E254" s="16"/>
      <c r="F254" s="16"/>
      <c r="G254" s="16"/>
      <c r="H254" s="43"/>
      <c r="I254" s="16"/>
      <c r="J254" s="16"/>
      <c r="K254" s="77"/>
      <c r="L254" s="16"/>
      <c r="M254" s="16"/>
      <c r="N254" s="16"/>
      <c r="O254" s="16"/>
    </row>
    <row r="255" spans="1:15" ht="18.75">
      <c r="A255" s="44"/>
      <c r="B255" s="16"/>
      <c r="C255" s="16"/>
      <c r="D255" s="16"/>
      <c r="E255" s="16"/>
      <c r="F255" s="16"/>
      <c r="G255" s="16"/>
      <c r="H255" s="43"/>
      <c r="I255" s="16"/>
      <c r="J255" s="16"/>
      <c r="K255" s="77"/>
      <c r="L255" s="16"/>
      <c r="M255" s="16"/>
      <c r="N255" s="16"/>
      <c r="O255" s="16"/>
    </row>
    <row r="256" spans="1:15" ht="18.75">
      <c r="A256" s="44"/>
      <c r="B256" s="16"/>
      <c r="C256" s="16"/>
      <c r="D256" s="16"/>
      <c r="E256" s="16"/>
      <c r="F256" s="16"/>
      <c r="G256" s="16"/>
      <c r="H256" s="43"/>
      <c r="I256" s="16"/>
      <c r="J256" s="16"/>
      <c r="K256" s="77"/>
      <c r="L256" s="16"/>
      <c r="M256" s="16"/>
      <c r="N256" s="16"/>
      <c r="O256" s="16"/>
    </row>
    <row r="257" spans="1:15" ht="18.75">
      <c r="A257" s="44"/>
      <c r="B257" s="16"/>
      <c r="C257" s="16"/>
      <c r="D257" s="16"/>
      <c r="E257" s="16"/>
      <c r="F257" s="16"/>
      <c r="G257" s="16"/>
      <c r="H257" s="43"/>
      <c r="I257" s="16"/>
      <c r="J257" s="16"/>
      <c r="K257" s="77"/>
      <c r="L257" s="16"/>
      <c r="M257" s="16"/>
      <c r="N257" s="16"/>
      <c r="O257" s="16"/>
    </row>
    <row r="258" spans="1:15" ht="18.75">
      <c r="A258" s="44"/>
      <c r="B258" s="16"/>
      <c r="C258" s="16"/>
      <c r="D258" s="16"/>
      <c r="E258" s="16"/>
      <c r="F258" s="16"/>
      <c r="G258" s="16"/>
      <c r="H258" s="43"/>
      <c r="I258" s="16"/>
      <c r="J258" s="16"/>
      <c r="K258" s="77"/>
      <c r="L258" s="16"/>
      <c r="M258" s="16"/>
      <c r="N258" s="16"/>
      <c r="O258" s="16"/>
    </row>
    <row r="259" spans="1:15" ht="18.75">
      <c r="A259" s="44"/>
      <c r="B259" s="16"/>
      <c r="C259" s="16"/>
      <c r="D259" s="16"/>
      <c r="E259" s="16"/>
      <c r="F259" s="16"/>
      <c r="G259" s="16"/>
      <c r="H259" s="43"/>
      <c r="I259" s="16"/>
      <c r="J259" s="16"/>
      <c r="K259" s="77"/>
      <c r="L259" s="16"/>
      <c r="M259" s="16"/>
      <c r="N259" s="16"/>
      <c r="O259" s="16"/>
    </row>
    <row r="260" spans="1:15" ht="19.5">
      <c r="A260" s="44"/>
      <c r="B260" s="16"/>
      <c r="C260" s="16"/>
      <c r="D260" s="16"/>
      <c r="E260" s="16"/>
      <c r="F260" s="16"/>
      <c r="G260" s="16"/>
      <c r="H260" s="43"/>
      <c r="I260" s="16"/>
      <c r="J260" s="16"/>
      <c r="K260" s="109"/>
      <c r="L260" s="16"/>
      <c r="M260" s="16"/>
      <c r="N260" s="16"/>
      <c r="O260" s="16"/>
    </row>
    <row r="261" spans="1:15" ht="18.75">
      <c r="A261" s="44"/>
      <c r="B261" s="16"/>
      <c r="C261" s="16"/>
      <c r="D261" s="16"/>
      <c r="E261" s="16"/>
      <c r="F261" s="16"/>
      <c r="G261" s="16"/>
      <c r="H261" s="43"/>
      <c r="I261" s="16"/>
      <c r="J261" s="16"/>
      <c r="K261" s="77"/>
      <c r="L261" s="16"/>
      <c r="M261" s="16"/>
      <c r="N261" s="16"/>
      <c r="O261" s="16"/>
    </row>
    <row r="262" spans="1:15" ht="18.75">
      <c r="A262" s="44"/>
      <c r="B262" s="16"/>
      <c r="C262" s="16"/>
      <c r="D262" s="16"/>
      <c r="E262" s="16"/>
      <c r="F262" s="16"/>
      <c r="G262" s="16"/>
      <c r="H262" s="43"/>
      <c r="I262" s="16"/>
      <c r="J262" s="16"/>
      <c r="K262" s="77"/>
      <c r="L262" s="16"/>
      <c r="M262" s="16"/>
      <c r="N262" s="16"/>
      <c r="O262" s="16"/>
    </row>
    <row r="263" spans="1:15" ht="18.75">
      <c r="A263" s="44"/>
      <c r="B263" s="16"/>
      <c r="C263" s="16"/>
      <c r="D263" s="16"/>
      <c r="E263" s="16"/>
      <c r="F263" s="16"/>
      <c r="G263" s="16"/>
      <c r="H263" s="43"/>
      <c r="I263" s="16"/>
      <c r="J263" s="16"/>
      <c r="K263" s="77"/>
      <c r="L263" s="16"/>
      <c r="M263" s="16"/>
      <c r="N263" s="16"/>
      <c r="O263" s="16"/>
    </row>
    <row r="264" spans="1:15" ht="18.75">
      <c r="A264" s="44"/>
      <c r="B264" s="16"/>
      <c r="C264" s="16"/>
      <c r="D264" s="16"/>
      <c r="E264" s="16"/>
      <c r="F264" s="16"/>
      <c r="G264" s="16"/>
      <c r="H264" s="43"/>
      <c r="I264" s="16"/>
      <c r="J264" s="16"/>
      <c r="K264" s="77"/>
      <c r="L264" s="16"/>
      <c r="M264" s="16"/>
      <c r="N264" s="16"/>
      <c r="O264" s="16"/>
    </row>
    <row r="265" spans="1:15" ht="18.75">
      <c r="A265" s="44"/>
      <c r="B265" s="16"/>
      <c r="C265" s="16"/>
      <c r="D265" s="16"/>
      <c r="E265" s="16"/>
      <c r="F265" s="16"/>
      <c r="G265" s="16"/>
      <c r="H265" s="43"/>
      <c r="I265" s="16"/>
      <c r="J265" s="16"/>
      <c r="K265" s="77"/>
      <c r="L265" s="16"/>
      <c r="M265" s="16"/>
      <c r="N265" s="16"/>
      <c r="O265" s="16"/>
    </row>
    <row r="266" spans="1:15" ht="18.75">
      <c r="A266" s="44"/>
      <c r="B266" s="16"/>
      <c r="C266" s="16"/>
      <c r="D266" s="16"/>
      <c r="E266" s="16"/>
      <c r="F266" s="16"/>
      <c r="G266" s="16"/>
      <c r="H266" s="43"/>
      <c r="I266" s="16"/>
      <c r="J266" s="16"/>
      <c r="K266" s="77"/>
      <c r="L266" s="16"/>
      <c r="M266" s="16"/>
      <c r="N266" s="16"/>
      <c r="O266" s="16"/>
    </row>
    <row r="267" spans="1:15" ht="19.5">
      <c r="A267" s="44"/>
      <c r="B267" s="16"/>
      <c r="C267" s="16"/>
      <c r="D267" s="16"/>
      <c r="E267" s="16"/>
      <c r="F267" s="16"/>
      <c r="G267" s="16"/>
      <c r="H267" s="43"/>
      <c r="I267" s="16"/>
      <c r="J267" s="16"/>
      <c r="K267" s="109"/>
      <c r="L267" s="16"/>
      <c r="M267" s="16"/>
      <c r="N267" s="16"/>
      <c r="O267" s="16"/>
    </row>
    <row r="268" spans="1:15" ht="18.75">
      <c r="A268" s="44"/>
      <c r="B268" s="16"/>
      <c r="C268" s="16"/>
      <c r="D268" s="16"/>
      <c r="E268" s="16"/>
      <c r="F268" s="16"/>
      <c r="G268" s="16"/>
      <c r="H268" s="43"/>
      <c r="I268" s="16"/>
      <c r="J268" s="16"/>
      <c r="K268" s="77"/>
      <c r="L268" s="16"/>
      <c r="M268" s="16"/>
      <c r="N268" s="16"/>
      <c r="O268" s="16"/>
    </row>
    <row r="269" spans="1:15" ht="18.75">
      <c r="A269" s="44"/>
      <c r="B269" s="16"/>
      <c r="C269" s="16"/>
      <c r="D269" s="16"/>
      <c r="E269" s="16"/>
      <c r="F269" s="16"/>
      <c r="G269" s="16"/>
      <c r="H269" s="43"/>
      <c r="I269" s="16"/>
      <c r="J269" s="16"/>
      <c r="K269" s="77"/>
      <c r="L269" s="16"/>
      <c r="M269" s="16"/>
      <c r="N269" s="16"/>
      <c r="O269" s="16"/>
    </row>
    <row r="270" spans="1:15" ht="18.75">
      <c r="A270" s="44"/>
      <c r="B270" s="16"/>
      <c r="C270" s="16"/>
      <c r="D270" s="16"/>
      <c r="E270" s="16"/>
      <c r="F270" s="16"/>
      <c r="G270" s="16"/>
      <c r="H270" s="43"/>
      <c r="I270" s="16"/>
      <c r="J270" s="16"/>
      <c r="K270" s="77"/>
      <c r="L270" s="16"/>
      <c r="M270" s="16"/>
      <c r="N270" s="16"/>
      <c r="O270" s="16"/>
    </row>
    <row r="271" spans="1:15" ht="18.75">
      <c r="A271" s="44"/>
      <c r="B271" s="16"/>
      <c r="C271" s="16"/>
      <c r="D271" s="16"/>
      <c r="E271" s="16"/>
      <c r="F271" s="16"/>
      <c r="G271" s="16"/>
      <c r="H271" s="43"/>
      <c r="I271" s="16"/>
      <c r="J271" s="16"/>
      <c r="K271" s="77"/>
      <c r="L271" s="16"/>
      <c r="M271" s="16"/>
      <c r="N271" s="16"/>
      <c r="O271" s="16"/>
    </row>
    <row r="272" spans="1:15" ht="18.75">
      <c r="A272" s="44"/>
      <c r="B272" s="16"/>
      <c r="C272" s="16"/>
      <c r="D272" s="16"/>
      <c r="E272" s="16"/>
      <c r="F272" s="16"/>
      <c r="G272" s="16"/>
      <c r="H272" s="43"/>
      <c r="I272" s="16"/>
      <c r="J272" s="16"/>
      <c r="K272" s="77"/>
      <c r="L272" s="16"/>
      <c r="M272" s="16"/>
      <c r="N272" s="16"/>
      <c r="O272" s="16"/>
    </row>
    <row r="273" spans="1:15" ht="18.75">
      <c r="A273" s="44"/>
      <c r="B273" s="16"/>
      <c r="C273" s="16"/>
      <c r="D273" s="16"/>
      <c r="E273" s="16"/>
      <c r="F273" s="16"/>
      <c r="G273" s="16"/>
      <c r="H273" s="43"/>
      <c r="I273" s="16"/>
      <c r="J273" s="16"/>
      <c r="K273" s="77"/>
      <c r="L273" s="16"/>
      <c r="M273" s="16"/>
      <c r="N273" s="16"/>
      <c r="O273" s="16"/>
    </row>
    <row r="274" spans="1:15" ht="18.75">
      <c r="A274" s="44"/>
      <c r="B274" s="16"/>
      <c r="C274" s="16"/>
      <c r="D274" s="16"/>
      <c r="E274" s="16"/>
      <c r="F274" s="16"/>
      <c r="G274" s="16"/>
      <c r="H274" s="43"/>
      <c r="I274" s="16"/>
      <c r="J274" s="16"/>
      <c r="K274" s="77"/>
      <c r="L274" s="16"/>
      <c r="M274" s="16"/>
      <c r="N274" s="16"/>
      <c r="O274" s="16"/>
    </row>
    <row r="275" spans="1:15" ht="18.75">
      <c r="A275" s="44"/>
      <c r="B275" s="16"/>
      <c r="C275" s="16"/>
      <c r="D275" s="16"/>
      <c r="E275" s="16"/>
      <c r="F275" s="16"/>
      <c r="G275" s="16"/>
      <c r="H275" s="43"/>
      <c r="I275" s="16"/>
      <c r="J275" s="16"/>
      <c r="K275" s="77"/>
      <c r="L275" s="16"/>
      <c r="M275" s="16"/>
      <c r="N275" s="16"/>
      <c r="O275" s="16"/>
    </row>
    <row r="276" spans="1:15" ht="18.75">
      <c r="A276" s="44"/>
      <c r="B276" s="16"/>
      <c r="C276" s="16"/>
      <c r="D276" s="16"/>
      <c r="E276" s="16"/>
      <c r="F276" s="16"/>
      <c r="G276" s="16"/>
      <c r="H276" s="43"/>
      <c r="I276" s="16"/>
      <c r="J276" s="16"/>
      <c r="K276" s="77"/>
      <c r="L276" s="16"/>
      <c r="M276" s="16"/>
      <c r="N276" s="16"/>
      <c r="O276" s="16"/>
    </row>
    <row r="277" spans="1:15" ht="18.75">
      <c r="A277" s="44"/>
      <c r="B277" s="16"/>
      <c r="C277" s="16"/>
      <c r="D277" s="16"/>
      <c r="E277" s="16"/>
      <c r="F277" s="16"/>
      <c r="G277" s="16"/>
      <c r="H277" s="43"/>
      <c r="I277" s="16"/>
      <c r="J277" s="16"/>
      <c r="K277" s="77"/>
      <c r="L277" s="16"/>
      <c r="M277" s="16"/>
      <c r="N277" s="16"/>
      <c r="O277" s="16"/>
    </row>
    <row r="278" spans="1:15" ht="18.75">
      <c r="A278" s="44"/>
      <c r="B278" s="16"/>
      <c r="C278" s="16"/>
      <c r="D278" s="16"/>
      <c r="E278" s="16"/>
      <c r="F278" s="16"/>
      <c r="G278" s="16"/>
      <c r="H278" s="43"/>
      <c r="I278" s="16"/>
      <c r="J278" s="16"/>
      <c r="K278" s="77"/>
      <c r="L278" s="16"/>
      <c r="M278" s="16"/>
      <c r="N278" s="16"/>
      <c r="O278" s="16"/>
    </row>
    <row r="279" spans="1:15" ht="18.75">
      <c r="A279" s="44"/>
      <c r="B279" s="16"/>
      <c r="C279" s="16"/>
      <c r="D279" s="16"/>
      <c r="E279" s="16"/>
      <c r="F279" s="16"/>
      <c r="G279" s="16"/>
      <c r="H279" s="43"/>
      <c r="I279" s="16"/>
      <c r="J279" s="16"/>
      <c r="K279" s="77"/>
      <c r="L279" s="16"/>
      <c r="M279" s="16"/>
      <c r="N279" s="16"/>
      <c r="O279" s="16"/>
    </row>
    <row r="280" spans="1:15" ht="18.75">
      <c r="A280" s="44"/>
      <c r="B280" s="16"/>
      <c r="C280" s="16"/>
      <c r="D280" s="16"/>
      <c r="E280" s="16"/>
      <c r="F280" s="16"/>
      <c r="G280" s="16"/>
      <c r="H280" s="43"/>
      <c r="I280" s="16"/>
      <c r="J280" s="16"/>
      <c r="K280" s="77"/>
      <c r="L280" s="16"/>
      <c r="M280" s="16"/>
      <c r="N280" s="16"/>
      <c r="O280" s="16"/>
    </row>
    <row r="281" spans="1:15" ht="18.75">
      <c r="A281" s="44"/>
      <c r="B281" s="16"/>
      <c r="C281" s="16"/>
      <c r="D281" s="16"/>
      <c r="E281" s="16"/>
      <c r="F281" s="16"/>
      <c r="G281" s="16"/>
      <c r="H281" s="43"/>
      <c r="I281" s="16"/>
      <c r="J281" s="16"/>
      <c r="K281" s="77"/>
      <c r="L281" s="16"/>
      <c r="M281" s="16"/>
      <c r="N281" s="16"/>
      <c r="O281" s="16"/>
    </row>
    <row r="282" spans="1:15" ht="18.75">
      <c r="A282" s="44"/>
      <c r="B282" s="16"/>
      <c r="C282" s="16"/>
      <c r="D282" s="16"/>
      <c r="E282" s="16"/>
      <c r="F282" s="16"/>
      <c r="G282" s="16"/>
      <c r="H282" s="43"/>
      <c r="I282" s="16"/>
      <c r="J282" s="16"/>
      <c r="K282" s="77"/>
      <c r="L282" s="16"/>
      <c r="M282" s="16"/>
      <c r="N282" s="16"/>
      <c r="O282" s="16"/>
    </row>
    <row r="283" spans="1:15" ht="19.5">
      <c r="A283" s="44"/>
      <c r="B283" s="16"/>
      <c r="C283" s="16"/>
      <c r="D283" s="16"/>
      <c r="E283" s="16"/>
      <c r="F283" s="16"/>
      <c r="G283" s="16"/>
      <c r="H283" s="43"/>
      <c r="I283" s="16"/>
      <c r="J283" s="16"/>
      <c r="K283" s="109"/>
      <c r="L283" s="16"/>
      <c r="M283" s="16"/>
      <c r="N283" s="16"/>
      <c r="O283" s="16"/>
    </row>
    <row r="284" spans="1:15" ht="18.75">
      <c r="A284" s="44"/>
      <c r="B284" s="16"/>
      <c r="C284" s="16"/>
      <c r="D284" s="16"/>
      <c r="E284" s="16"/>
      <c r="F284" s="16"/>
      <c r="G284" s="16"/>
      <c r="H284" s="43"/>
      <c r="I284" s="16"/>
      <c r="J284" s="16"/>
      <c r="K284" s="77"/>
      <c r="L284" s="16"/>
      <c r="M284" s="16"/>
      <c r="N284" s="16"/>
      <c r="O284" s="16"/>
    </row>
    <row r="285" spans="1:15" ht="18.75">
      <c r="A285" s="44"/>
      <c r="B285" s="16"/>
      <c r="C285" s="16"/>
      <c r="D285" s="16"/>
      <c r="E285" s="16"/>
      <c r="F285" s="16"/>
      <c r="G285" s="16"/>
      <c r="H285" s="43"/>
      <c r="I285" s="16"/>
      <c r="J285" s="16"/>
      <c r="K285" s="77"/>
      <c r="L285" s="16"/>
      <c r="M285" s="16"/>
      <c r="N285" s="16"/>
      <c r="O285" s="16"/>
    </row>
    <row r="286" spans="1:15" ht="18.75">
      <c r="A286" s="44"/>
      <c r="B286" s="16"/>
      <c r="C286" s="16"/>
      <c r="D286" s="16"/>
      <c r="E286" s="16"/>
      <c r="F286" s="16"/>
      <c r="G286" s="16"/>
      <c r="H286" s="43"/>
      <c r="I286" s="16"/>
      <c r="J286" s="16"/>
      <c r="K286" s="77"/>
      <c r="L286" s="16"/>
      <c r="M286" s="16"/>
      <c r="N286" s="16"/>
      <c r="O286" s="16"/>
    </row>
    <row r="287" spans="1:15" ht="18.75">
      <c r="A287" s="44"/>
      <c r="B287" s="16"/>
      <c r="C287" s="16"/>
      <c r="D287" s="16"/>
      <c r="E287" s="16"/>
      <c r="F287" s="16"/>
      <c r="G287" s="16"/>
      <c r="H287" s="43"/>
      <c r="I287" s="16"/>
      <c r="J287" s="16"/>
      <c r="K287" s="77"/>
      <c r="L287" s="16"/>
      <c r="M287" s="16"/>
      <c r="N287" s="16"/>
      <c r="O287" s="16"/>
    </row>
    <row r="288" spans="1:15" ht="18.75">
      <c r="A288" s="44"/>
      <c r="B288" s="16"/>
      <c r="C288" s="16"/>
      <c r="D288" s="16"/>
      <c r="E288" s="16"/>
      <c r="F288" s="16"/>
      <c r="G288" s="16"/>
      <c r="H288" s="43"/>
      <c r="I288" s="16"/>
      <c r="J288" s="16"/>
      <c r="K288" s="77"/>
      <c r="L288" s="16"/>
      <c r="M288" s="16"/>
      <c r="N288" s="16"/>
      <c r="O288" s="16"/>
    </row>
    <row r="289" spans="1:15" ht="18.75">
      <c r="A289" s="44"/>
      <c r="B289" s="16"/>
      <c r="C289" s="16"/>
      <c r="D289" s="16"/>
      <c r="E289" s="16"/>
      <c r="F289" s="16"/>
      <c r="G289" s="16"/>
      <c r="H289" s="43"/>
      <c r="I289" s="16"/>
      <c r="J289" s="16"/>
      <c r="K289" s="77"/>
      <c r="L289" s="16"/>
      <c r="M289" s="16"/>
      <c r="N289" s="16"/>
      <c r="O289" s="16"/>
    </row>
    <row r="290" spans="1:15" ht="19.5">
      <c r="A290" s="44"/>
      <c r="B290" s="16"/>
      <c r="C290" s="16"/>
      <c r="D290" s="16"/>
      <c r="E290" s="16"/>
      <c r="F290" s="16"/>
      <c r="G290" s="16"/>
      <c r="H290" s="43"/>
      <c r="I290" s="16"/>
      <c r="J290" s="16"/>
      <c r="K290" s="109"/>
      <c r="L290" s="16"/>
      <c r="M290" s="16"/>
      <c r="N290" s="16"/>
      <c r="O290" s="16"/>
    </row>
    <row r="291" spans="1:15" ht="18.75">
      <c r="A291" s="44"/>
      <c r="B291" s="16"/>
      <c r="C291" s="16"/>
      <c r="D291" s="16"/>
      <c r="E291" s="16"/>
      <c r="F291" s="16"/>
      <c r="G291" s="16"/>
      <c r="H291" s="43"/>
      <c r="I291" s="16"/>
      <c r="J291" s="16"/>
      <c r="K291" s="77"/>
      <c r="L291" s="16"/>
      <c r="M291" s="16"/>
      <c r="N291" s="16"/>
      <c r="O291" s="16"/>
    </row>
    <row r="292" spans="1:15" ht="18.75">
      <c r="A292" s="44"/>
      <c r="B292" s="16"/>
      <c r="C292" s="16"/>
      <c r="D292" s="16"/>
      <c r="E292" s="16"/>
      <c r="F292" s="16"/>
      <c r="G292" s="16"/>
      <c r="H292" s="43"/>
      <c r="I292" s="16"/>
      <c r="J292" s="16"/>
      <c r="K292" s="77"/>
      <c r="L292" s="16"/>
      <c r="M292" s="16"/>
      <c r="N292" s="16"/>
      <c r="O292" s="16"/>
    </row>
    <row r="293" spans="1:15" ht="18.75">
      <c r="A293" s="44"/>
      <c r="B293" s="16"/>
      <c r="C293" s="16"/>
      <c r="D293" s="16"/>
      <c r="E293" s="16"/>
      <c r="F293" s="16"/>
      <c r="G293" s="16"/>
      <c r="H293" s="43"/>
      <c r="I293" s="16"/>
      <c r="J293" s="16"/>
      <c r="K293" s="77"/>
      <c r="L293" s="16"/>
      <c r="M293" s="16"/>
      <c r="N293" s="16"/>
      <c r="O293" s="16"/>
    </row>
    <row r="294" spans="1:15" ht="18.75">
      <c r="A294" s="44"/>
      <c r="B294" s="16"/>
      <c r="C294" s="16"/>
      <c r="D294" s="16"/>
      <c r="E294" s="16"/>
      <c r="F294" s="16"/>
      <c r="G294" s="16"/>
      <c r="H294" s="43"/>
      <c r="I294" s="16"/>
      <c r="J294" s="16"/>
      <c r="K294" s="77"/>
      <c r="L294" s="16"/>
      <c r="M294" s="16"/>
      <c r="N294" s="16"/>
      <c r="O294" s="16"/>
    </row>
    <row r="295" spans="1:15" ht="18.75">
      <c r="A295" s="44"/>
      <c r="B295" s="16"/>
      <c r="C295" s="16"/>
      <c r="D295" s="16"/>
      <c r="E295" s="16"/>
      <c r="F295" s="16"/>
      <c r="G295" s="16"/>
      <c r="H295" s="43"/>
      <c r="I295" s="16"/>
      <c r="J295" s="16"/>
      <c r="K295" s="77"/>
      <c r="L295" s="16"/>
      <c r="M295" s="16"/>
      <c r="N295" s="16"/>
      <c r="O295" s="16"/>
    </row>
    <row r="296" spans="1:15" ht="18.75">
      <c r="A296" s="44"/>
      <c r="B296" s="16"/>
      <c r="C296" s="16"/>
      <c r="D296" s="16"/>
      <c r="E296" s="16"/>
      <c r="F296" s="16"/>
      <c r="G296" s="16"/>
      <c r="H296" s="43"/>
      <c r="I296" s="16"/>
      <c r="J296" s="16"/>
      <c r="K296" s="77"/>
      <c r="L296" s="16"/>
      <c r="M296" s="16"/>
      <c r="N296" s="16"/>
      <c r="O296" s="16"/>
    </row>
    <row r="297" spans="1:15" ht="18.75">
      <c r="A297" s="44"/>
      <c r="B297" s="16"/>
      <c r="C297" s="16"/>
      <c r="D297" s="16"/>
      <c r="E297" s="16"/>
      <c r="F297" s="16"/>
      <c r="G297" s="16"/>
      <c r="H297" s="43"/>
      <c r="I297" s="16"/>
      <c r="J297" s="16"/>
      <c r="K297" s="77"/>
      <c r="L297" s="16"/>
      <c r="M297" s="16"/>
      <c r="N297" s="16"/>
      <c r="O297" s="16"/>
    </row>
    <row r="298" spans="1:15" ht="18.75">
      <c r="A298" s="44"/>
      <c r="B298" s="16"/>
      <c r="C298" s="16"/>
      <c r="D298" s="16"/>
      <c r="E298" s="16"/>
      <c r="F298" s="16"/>
      <c r="G298" s="16"/>
      <c r="H298" s="43"/>
      <c r="I298" s="16"/>
      <c r="J298" s="16"/>
      <c r="K298" s="77"/>
      <c r="L298" s="16"/>
      <c r="M298" s="16"/>
      <c r="N298" s="16"/>
      <c r="O298" s="16"/>
    </row>
    <row r="299" spans="1:15" ht="18.75">
      <c r="A299" s="44"/>
      <c r="B299" s="16"/>
      <c r="C299" s="16"/>
      <c r="D299" s="16"/>
      <c r="E299" s="16"/>
      <c r="F299" s="16"/>
      <c r="G299" s="16"/>
      <c r="H299" s="43"/>
      <c r="I299" s="16"/>
      <c r="J299" s="16"/>
      <c r="K299" s="77"/>
      <c r="L299" s="16"/>
      <c r="M299" s="16"/>
      <c r="N299" s="16"/>
      <c r="O299" s="16"/>
    </row>
    <row r="300" spans="1:15" ht="18.75">
      <c r="A300" s="44"/>
      <c r="B300" s="16"/>
      <c r="C300" s="16"/>
      <c r="D300" s="16"/>
      <c r="E300" s="16"/>
      <c r="F300" s="16"/>
      <c r="G300" s="16"/>
      <c r="H300" s="43"/>
      <c r="I300" s="16"/>
      <c r="J300" s="16"/>
      <c r="K300" s="77"/>
      <c r="L300" s="16"/>
      <c r="M300" s="16"/>
      <c r="N300" s="16"/>
      <c r="O300" s="16"/>
    </row>
    <row r="301" spans="1:15" ht="18.75">
      <c r="A301" s="44"/>
      <c r="B301" s="16"/>
      <c r="C301" s="16"/>
      <c r="D301" s="16"/>
      <c r="E301" s="16"/>
      <c r="F301" s="16"/>
      <c r="G301" s="16"/>
      <c r="H301" s="43"/>
      <c r="I301" s="16"/>
      <c r="J301" s="16"/>
      <c r="K301" s="77"/>
      <c r="L301" s="16"/>
      <c r="M301" s="16"/>
      <c r="N301" s="16"/>
      <c r="O301" s="16"/>
    </row>
    <row r="302" spans="1:15" ht="18.75">
      <c r="A302" s="44"/>
      <c r="B302" s="16"/>
      <c r="C302" s="16"/>
      <c r="D302" s="16"/>
      <c r="E302" s="16"/>
      <c r="F302" s="16"/>
      <c r="G302" s="16"/>
      <c r="H302" s="43"/>
      <c r="I302" s="16"/>
      <c r="J302" s="16"/>
      <c r="K302" s="77"/>
      <c r="L302" s="16"/>
      <c r="M302" s="16"/>
      <c r="N302" s="16"/>
      <c r="O302" s="16"/>
    </row>
    <row r="303" spans="1:15" ht="18.75">
      <c r="A303" s="44"/>
      <c r="B303" s="16"/>
      <c r="C303" s="16"/>
      <c r="D303" s="16"/>
      <c r="E303" s="16"/>
      <c r="F303" s="16"/>
      <c r="G303" s="16"/>
      <c r="H303" s="43"/>
      <c r="I303" s="16"/>
      <c r="J303" s="16"/>
      <c r="K303" s="77"/>
      <c r="L303" s="16"/>
      <c r="M303" s="16"/>
      <c r="N303" s="16"/>
      <c r="O303" s="16"/>
    </row>
    <row r="304" spans="1:15" ht="18.75">
      <c r="A304" s="44"/>
      <c r="B304" s="16"/>
      <c r="C304" s="16"/>
      <c r="D304" s="16"/>
      <c r="E304" s="16"/>
      <c r="F304" s="16"/>
      <c r="G304" s="16"/>
      <c r="H304" s="43"/>
      <c r="I304" s="16"/>
      <c r="J304" s="16"/>
      <c r="K304" s="77"/>
      <c r="L304" s="16"/>
      <c r="M304" s="16"/>
      <c r="N304" s="16"/>
      <c r="O304" s="16"/>
    </row>
    <row r="305" spans="1:15" ht="18.75">
      <c r="A305" s="44"/>
      <c r="B305" s="16"/>
      <c r="C305" s="16"/>
      <c r="D305" s="16"/>
      <c r="E305" s="16"/>
      <c r="F305" s="16"/>
      <c r="G305" s="16"/>
      <c r="H305" s="43"/>
      <c r="I305" s="16"/>
      <c r="J305" s="16"/>
      <c r="K305" s="77"/>
      <c r="L305" s="16"/>
      <c r="M305" s="16"/>
      <c r="N305" s="16"/>
      <c r="O305" s="16"/>
    </row>
    <row r="306" spans="1:15" ht="19.5">
      <c r="A306" s="44"/>
      <c r="B306" s="16"/>
      <c r="C306" s="16"/>
      <c r="D306" s="16"/>
      <c r="E306" s="16"/>
      <c r="F306" s="16"/>
      <c r="G306" s="16"/>
      <c r="H306" s="43"/>
      <c r="I306" s="16"/>
      <c r="J306" s="16"/>
      <c r="K306" s="109"/>
      <c r="L306" s="16"/>
      <c r="M306" s="16"/>
      <c r="N306" s="16"/>
      <c r="O306" s="16"/>
    </row>
    <row r="307" spans="1:15" ht="18.75">
      <c r="A307" s="44"/>
      <c r="B307" s="16"/>
      <c r="C307" s="16"/>
      <c r="D307" s="16"/>
      <c r="E307" s="16"/>
      <c r="F307" s="16"/>
      <c r="G307" s="16"/>
      <c r="H307" s="43"/>
      <c r="I307" s="16"/>
      <c r="J307" s="16"/>
      <c r="K307" s="77"/>
      <c r="L307" s="16"/>
      <c r="M307" s="16"/>
      <c r="N307" s="16"/>
      <c r="O307" s="16"/>
    </row>
    <row r="308" spans="1:15" ht="18.75">
      <c r="A308" s="44"/>
      <c r="B308" s="16"/>
      <c r="C308" s="16"/>
      <c r="D308" s="16"/>
      <c r="E308" s="16"/>
      <c r="F308" s="16"/>
      <c r="G308" s="16"/>
      <c r="H308" s="43"/>
      <c r="I308" s="16"/>
      <c r="J308" s="16"/>
      <c r="K308" s="77"/>
      <c r="L308" s="16"/>
      <c r="M308" s="16"/>
      <c r="N308" s="16"/>
      <c r="O308" s="16"/>
    </row>
    <row r="309" spans="1:15" ht="18.75">
      <c r="A309" s="44"/>
      <c r="B309" s="16"/>
      <c r="C309" s="16"/>
      <c r="D309" s="16"/>
      <c r="E309" s="16"/>
      <c r="F309" s="16"/>
      <c r="G309" s="16"/>
      <c r="H309" s="43"/>
      <c r="I309" s="16"/>
      <c r="J309" s="16"/>
      <c r="K309" s="77"/>
      <c r="L309" s="16"/>
      <c r="M309" s="16"/>
      <c r="N309" s="16"/>
      <c r="O309" s="16"/>
    </row>
    <row r="310" spans="1:15" ht="18.75">
      <c r="A310" s="44"/>
      <c r="B310" s="16"/>
      <c r="C310" s="16"/>
      <c r="D310" s="16"/>
      <c r="E310" s="16"/>
      <c r="F310" s="16"/>
      <c r="G310" s="16"/>
      <c r="H310" s="43"/>
      <c r="I310" s="16"/>
      <c r="J310" s="16"/>
      <c r="K310" s="77"/>
      <c r="L310" s="16"/>
      <c r="M310" s="16"/>
      <c r="N310" s="16"/>
      <c r="O310" s="16"/>
    </row>
    <row r="311" spans="1:15" ht="18.75">
      <c r="A311" s="44"/>
      <c r="B311" s="16"/>
      <c r="C311" s="16"/>
      <c r="D311" s="16"/>
      <c r="E311" s="16"/>
      <c r="F311" s="16"/>
      <c r="G311" s="16"/>
      <c r="H311" s="43"/>
      <c r="I311" s="16"/>
      <c r="J311" s="16"/>
      <c r="K311" s="77"/>
      <c r="L311" s="16"/>
      <c r="M311" s="16"/>
      <c r="N311" s="16"/>
      <c r="O311" s="16"/>
    </row>
    <row r="312" spans="1:15" ht="18.75">
      <c r="A312" s="44"/>
      <c r="B312" s="16"/>
      <c r="C312" s="16"/>
      <c r="D312" s="16"/>
      <c r="E312" s="16"/>
      <c r="F312" s="16"/>
      <c r="G312" s="16"/>
      <c r="H312" s="43"/>
      <c r="I312" s="16"/>
      <c r="J312" s="16"/>
      <c r="K312" s="77"/>
      <c r="L312" s="16"/>
      <c r="M312" s="16"/>
      <c r="N312" s="16"/>
      <c r="O312" s="16"/>
    </row>
    <row r="313" spans="1:15" ht="19.5">
      <c r="A313" s="44"/>
      <c r="B313" s="16"/>
      <c r="C313" s="16"/>
      <c r="D313" s="16"/>
      <c r="E313" s="16"/>
      <c r="F313" s="16"/>
      <c r="G313" s="16"/>
      <c r="H313" s="43"/>
      <c r="I313" s="16"/>
      <c r="J313" s="16"/>
      <c r="K313" s="109"/>
      <c r="L313" s="16"/>
      <c r="M313" s="16"/>
      <c r="N313" s="16"/>
      <c r="O313" s="16"/>
    </row>
    <row r="314" spans="1:15" ht="18.75">
      <c r="A314" s="44"/>
      <c r="B314" s="16"/>
      <c r="C314" s="16"/>
      <c r="D314" s="16"/>
      <c r="E314" s="16"/>
      <c r="F314" s="16"/>
      <c r="G314" s="16"/>
      <c r="H314" s="43"/>
      <c r="I314" s="16"/>
      <c r="J314" s="16"/>
      <c r="K314" s="77"/>
      <c r="L314" s="16"/>
      <c r="M314" s="16"/>
      <c r="N314" s="16"/>
      <c r="O314" s="16"/>
    </row>
    <row r="315" spans="1:15" ht="18.75">
      <c r="A315" s="44"/>
      <c r="B315" s="16"/>
      <c r="C315" s="16"/>
      <c r="D315" s="16"/>
      <c r="E315" s="16"/>
      <c r="F315" s="16"/>
      <c r="G315" s="16"/>
      <c r="H315" s="43"/>
      <c r="I315" s="16"/>
      <c r="J315" s="16"/>
      <c r="K315" s="77"/>
      <c r="L315" s="16"/>
      <c r="M315" s="16"/>
      <c r="N315" s="16"/>
      <c r="O315" s="16"/>
    </row>
    <row r="316" spans="1:15" ht="18.75">
      <c r="A316" s="44"/>
      <c r="B316" s="16"/>
      <c r="C316" s="16"/>
      <c r="D316" s="16"/>
      <c r="E316" s="16"/>
      <c r="F316" s="16"/>
      <c r="G316" s="16"/>
      <c r="H316" s="43"/>
      <c r="I316" s="16"/>
      <c r="J316" s="16"/>
      <c r="K316" s="77"/>
      <c r="L316" s="16"/>
      <c r="M316" s="16"/>
      <c r="N316" s="16"/>
      <c r="O316" s="16"/>
    </row>
    <row r="317" spans="1:15" ht="18.75">
      <c r="A317" s="44"/>
      <c r="B317" s="16"/>
      <c r="C317" s="16"/>
      <c r="D317" s="16"/>
      <c r="E317" s="16"/>
      <c r="F317" s="16"/>
      <c r="G317" s="16"/>
      <c r="H317" s="43"/>
      <c r="I317" s="16"/>
      <c r="J317" s="16"/>
      <c r="K317" s="77"/>
      <c r="L317" s="16"/>
      <c r="M317" s="16"/>
      <c r="N317" s="16"/>
      <c r="O317" s="16"/>
    </row>
    <row r="318" spans="1:15" ht="18.75">
      <c r="A318" s="44"/>
      <c r="B318" s="16"/>
      <c r="C318" s="16"/>
      <c r="D318" s="16"/>
      <c r="E318" s="16"/>
      <c r="F318" s="16"/>
      <c r="G318" s="16"/>
      <c r="H318" s="43"/>
      <c r="I318" s="16"/>
      <c r="J318" s="16"/>
      <c r="K318" s="77"/>
      <c r="L318" s="16"/>
      <c r="M318" s="16"/>
      <c r="N318" s="16"/>
      <c r="O318" s="16"/>
    </row>
    <row r="319" spans="1:15" ht="18.75">
      <c r="A319" s="44"/>
      <c r="B319" s="16"/>
      <c r="C319" s="16"/>
      <c r="D319" s="16"/>
      <c r="E319" s="16"/>
      <c r="F319" s="16"/>
      <c r="G319" s="16"/>
      <c r="H319" s="43"/>
      <c r="I319" s="16"/>
      <c r="J319" s="16"/>
      <c r="K319" s="77"/>
      <c r="L319" s="16"/>
      <c r="M319" s="16"/>
      <c r="N319" s="16"/>
      <c r="O319" s="16"/>
    </row>
    <row r="320" spans="1:15" ht="18.75">
      <c r="A320" s="44"/>
      <c r="B320" s="16"/>
      <c r="C320" s="16"/>
      <c r="D320" s="16"/>
      <c r="E320" s="16"/>
      <c r="F320" s="16"/>
      <c r="G320" s="16"/>
      <c r="H320" s="43"/>
      <c r="I320" s="16"/>
      <c r="J320" s="16"/>
      <c r="K320" s="77"/>
      <c r="L320" s="16"/>
      <c r="M320" s="16"/>
      <c r="N320" s="16"/>
      <c r="O320" s="16"/>
    </row>
    <row r="321" spans="1:15" ht="18.75">
      <c r="A321" s="44"/>
      <c r="B321" s="16"/>
      <c r="C321" s="16"/>
      <c r="D321" s="16"/>
      <c r="E321" s="16"/>
      <c r="F321" s="16"/>
      <c r="G321" s="16"/>
      <c r="H321" s="43"/>
      <c r="I321" s="16"/>
      <c r="J321" s="16"/>
      <c r="K321" s="77"/>
      <c r="L321" s="16"/>
      <c r="M321" s="16"/>
      <c r="N321" s="16"/>
      <c r="O321" s="16"/>
    </row>
    <row r="322" spans="1:15" ht="18.75">
      <c r="A322" s="44"/>
      <c r="B322" s="16"/>
      <c r="C322" s="16"/>
      <c r="D322" s="16"/>
      <c r="E322" s="16"/>
      <c r="F322" s="16"/>
      <c r="G322" s="16"/>
      <c r="H322" s="43"/>
      <c r="I322" s="16"/>
      <c r="J322" s="16"/>
      <c r="K322" s="77"/>
      <c r="L322" s="16"/>
      <c r="M322" s="16"/>
      <c r="N322" s="16"/>
      <c r="O322" s="16"/>
    </row>
    <row r="323" spans="1:15" ht="18.75">
      <c r="A323" s="44"/>
      <c r="B323" s="16"/>
      <c r="C323" s="16"/>
      <c r="D323" s="16"/>
      <c r="E323" s="16"/>
      <c r="F323" s="16"/>
      <c r="G323" s="16"/>
      <c r="H323" s="43"/>
      <c r="I323" s="16"/>
      <c r="J323" s="16"/>
      <c r="K323" s="77"/>
      <c r="L323" s="16"/>
      <c r="M323" s="16"/>
      <c r="N323" s="16"/>
      <c r="O323" s="16"/>
    </row>
    <row r="324" spans="1:15" ht="18.75">
      <c r="A324" s="44"/>
      <c r="B324" s="16"/>
      <c r="C324" s="16"/>
      <c r="D324" s="16"/>
      <c r="E324" s="16"/>
      <c r="F324" s="16"/>
      <c r="G324" s="16"/>
      <c r="H324" s="43"/>
      <c r="I324" s="16"/>
      <c r="J324" s="16"/>
      <c r="K324" s="77"/>
      <c r="L324" s="16"/>
      <c r="M324" s="16"/>
      <c r="N324" s="16"/>
      <c r="O324" s="16"/>
    </row>
    <row r="325" spans="1:15" ht="18.75">
      <c r="A325" s="44"/>
      <c r="B325" s="16"/>
      <c r="C325" s="16"/>
      <c r="D325" s="16"/>
      <c r="E325" s="16"/>
      <c r="F325" s="16"/>
      <c r="G325" s="16"/>
      <c r="H325" s="43"/>
      <c r="I325" s="16"/>
      <c r="J325" s="16"/>
      <c r="K325" s="77"/>
      <c r="L325" s="16"/>
      <c r="M325" s="16"/>
      <c r="N325" s="16"/>
      <c r="O325" s="16"/>
    </row>
    <row r="326" spans="1:15" ht="18.75">
      <c r="A326" s="44"/>
      <c r="B326" s="16"/>
      <c r="C326" s="16"/>
      <c r="D326" s="16"/>
      <c r="E326" s="16"/>
      <c r="F326" s="16"/>
      <c r="G326" s="16"/>
      <c r="H326" s="43"/>
      <c r="I326" s="16"/>
      <c r="J326" s="16"/>
      <c r="K326" s="77"/>
      <c r="L326" s="16"/>
      <c r="M326" s="16"/>
      <c r="N326" s="16"/>
      <c r="O326" s="16"/>
    </row>
    <row r="327" spans="1:15" ht="18.75">
      <c r="A327" s="44"/>
      <c r="B327" s="16"/>
      <c r="C327" s="16"/>
      <c r="D327" s="16"/>
      <c r="E327" s="16"/>
      <c r="F327" s="16"/>
      <c r="G327" s="16"/>
      <c r="H327" s="43"/>
      <c r="I327" s="16"/>
      <c r="J327" s="16"/>
      <c r="K327" s="77"/>
      <c r="L327" s="16"/>
      <c r="M327" s="16"/>
      <c r="N327" s="16"/>
      <c r="O327" s="16"/>
    </row>
    <row r="328" spans="1:15" ht="18.75">
      <c r="A328" s="44"/>
      <c r="B328" s="16"/>
      <c r="C328" s="16"/>
      <c r="D328" s="16"/>
      <c r="E328" s="16"/>
      <c r="F328" s="16"/>
      <c r="G328" s="16"/>
      <c r="H328" s="43"/>
      <c r="I328" s="16"/>
      <c r="J328" s="16"/>
      <c r="K328" s="77"/>
      <c r="L328" s="16"/>
      <c r="M328" s="16"/>
      <c r="N328" s="16"/>
      <c r="O328" s="16"/>
    </row>
    <row r="329" spans="1:15" ht="19.5">
      <c r="A329" s="44"/>
      <c r="B329" s="16"/>
      <c r="C329" s="16"/>
      <c r="D329" s="16"/>
      <c r="E329" s="16"/>
      <c r="F329" s="16"/>
      <c r="G329" s="16"/>
      <c r="H329" s="43"/>
      <c r="I329" s="16"/>
      <c r="J329" s="16"/>
      <c r="K329" s="109"/>
      <c r="L329" s="16"/>
      <c r="M329" s="16"/>
      <c r="N329" s="16"/>
      <c r="O329" s="16"/>
    </row>
    <row r="330" spans="1:15" ht="18.75">
      <c r="A330" s="44"/>
      <c r="B330" s="16"/>
      <c r="C330" s="16"/>
      <c r="D330" s="16"/>
      <c r="E330" s="16"/>
      <c r="F330" s="16"/>
      <c r="G330" s="16"/>
      <c r="H330" s="43"/>
      <c r="I330" s="16"/>
      <c r="J330" s="16"/>
      <c r="K330" s="77"/>
      <c r="L330" s="16"/>
      <c r="M330" s="16"/>
      <c r="N330" s="16"/>
      <c r="O330" s="16"/>
    </row>
    <row r="331" spans="1:15" ht="18.75">
      <c r="A331" s="44"/>
      <c r="B331" s="16"/>
      <c r="C331" s="16"/>
      <c r="D331" s="16"/>
      <c r="E331" s="16"/>
      <c r="F331" s="16"/>
      <c r="G331" s="16"/>
      <c r="H331" s="43"/>
      <c r="I331" s="16"/>
      <c r="J331" s="16"/>
      <c r="K331" s="77"/>
      <c r="L331" s="16"/>
      <c r="M331" s="16"/>
      <c r="N331" s="16"/>
      <c r="O331" s="16"/>
    </row>
    <row r="332" spans="1:15" ht="18.75">
      <c r="A332" s="44"/>
      <c r="B332" s="16"/>
      <c r="C332" s="16"/>
      <c r="D332" s="16"/>
      <c r="E332" s="16"/>
      <c r="F332" s="16"/>
      <c r="G332" s="16"/>
      <c r="H332" s="43"/>
      <c r="I332" s="16"/>
      <c r="J332" s="16"/>
      <c r="K332" s="77"/>
      <c r="L332" s="16"/>
      <c r="M332" s="16"/>
      <c r="N332" s="16"/>
      <c r="O332" s="16"/>
    </row>
    <row r="333" spans="1:15" ht="18.75">
      <c r="A333" s="44"/>
      <c r="B333" s="16"/>
      <c r="C333" s="16"/>
      <c r="D333" s="16"/>
      <c r="E333" s="16"/>
      <c r="F333" s="16"/>
      <c r="G333" s="16"/>
      <c r="H333" s="43"/>
      <c r="I333" s="16"/>
      <c r="J333" s="16"/>
      <c r="K333" s="77"/>
      <c r="L333" s="16"/>
      <c r="M333" s="16"/>
      <c r="N333" s="16"/>
      <c r="O333" s="16"/>
    </row>
    <row r="334" spans="1:15" ht="18.75">
      <c r="A334" s="44"/>
      <c r="B334" s="16"/>
      <c r="C334" s="16"/>
      <c r="D334" s="16"/>
      <c r="E334" s="16"/>
      <c r="F334" s="16"/>
      <c r="G334" s="16"/>
      <c r="H334" s="43"/>
      <c r="I334" s="16"/>
      <c r="J334" s="16"/>
      <c r="K334" s="77"/>
      <c r="L334" s="16"/>
      <c r="M334" s="16"/>
      <c r="N334" s="16"/>
      <c r="O334" s="16"/>
    </row>
    <row r="335" spans="1:15" ht="18.75">
      <c r="A335" s="44"/>
      <c r="B335" s="16"/>
      <c r="C335" s="16"/>
      <c r="D335" s="16"/>
      <c r="E335" s="16"/>
      <c r="F335" s="16"/>
      <c r="G335" s="16"/>
      <c r="I335" s="16"/>
      <c r="J335" s="16"/>
      <c r="K335" s="77"/>
      <c r="L335" s="16"/>
      <c r="M335" s="16"/>
      <c r="N335" s="16"/>
      <c r="O335" s="16"/>
    </row>
    <row r="336" spans="1:15" ht="19.5">
      <c r="A336" s="44"/>
      <c r="B336" s="16"/>
      <c r="C336" s="16"/>
      <c r="D336" s="16"/>
      <c r="E336" s="16"/>
      <c r="F336" s="16"/>
      <c r="G336" s="16"/>
      <c r="I336" s="16"/>
      <c r="J336" s="16"/>
      <c r="K336" s="109"/>
      <c r="L336" s="16"/>
      <c r="M336" s="16"/>
      <c r="N336" s="16"/>
      <c r="O336" s="16"/>
    </row>
    <row r="337" spans="1:15" ht="18.75">
      <c r="A337" s="44"/>
      <c r="B337" s="16"/>
      <c r="C337" s="16"/>
      <c r="D337" s="16"/>
      <c r="E337" s="16"/>
      <c r="F337" s="16"/>
      <c r="G337" s="16"/>
      <c r="I337" s="16"/>
      <c r="J337" s="16"/>
      <c r="K337" s="77"/>
      <c r="L337" s="16"/>
      <c r="M337" s="16"/>
      <c r="N337" s="16"/>
      <c r="O337" s="16"/>
    </row>
    <row r="338" spans="1:15" ht="18.75">
      <c r="A338" s="44"/>
      <c r="B338" s="16"/>
      <c r="C338" s="16"/>
      <c r="D338" s="16"/>
      <c r="E338" s="16"/>
      <c r="F338" s="16"/>
      <c r="G338" s="16"/>
      <c r="I338" s="16"/>
      <c r="J338" s="16"/>
      <c r="K338" s="77"/>
      <c r="L338" s="16"/>
      <c r="M338" s="16"/>
      <c r="N338" s="16"/>
      <c r="O338" s="16"/>
    </row>
    <row r="339" spans="1:15" ht="18.75">
      <c r="A339" s="44"/>
      <c r="B339" s="16"/>
      <c r="C339" s="16"/>
      <c r="D339" s="16"/>
      <c r="E339" s="16"/>
      <c r="F339" s="16"/>
      <c r="G339" s="16"/>
      <c r="I339" s="16"/>
      <c r="J339" s="16"/>
      <c r="K339" s="77"/>
      <c r="L339" s="16"/>
      <c r="M339" s="16"/>
      <c r="N339" s="16"/>
      <c r="O339" s="16"/>
    </row>
    <row r="340" spans="1:15" ht="18.75">
      <c r="A340" s="44"/>
      <c r="B340" s="16"/>
      <c r="C340" s="16"/>
      <c r="D340" s="16"/>
      <c r="E340" s="16"/>
      <c r="F340" s="16"/>
      <c r="G340" s="16"/>
      <c r="I340" s="16"/>
      <c r="J340" s="16"/>
      <c r="K340" s="77"/>
      <c r="L340" s="16"/>
      <c r="M340" s="16"/>
      <c r="N340" s="16"/>
      <c r="O340" s="16"/>
    </row>
    <row r="341" spans="1:15" ht="18.75">
      <c r="A341" s="44"/>
      <c r="B341" s="16"/>
      <c r="C341" s="16"/>
      <c r="D341" s="16"/>
      <c r="E341" s="16"/>
      <c r="F341" s="16"/>
      <c r="G341" s="16"/>
      <c r="K341" s="77"/>
      <c r="L341" s="16"/>
      <c r="M341" s="16"/>
      <c r="N341" s="16"/>
      <c r="O341" s="16"/>
    </row>
    <row r="342" spans="1:15" ht="18.75">
      <c r="A342" s="44"/>
      <c r="B342" s="16"/>
      <c r="C342" s="16"/>
      <c r="D342" s="16"/>
      <c r="E342" s="16"/>
      <c r="F342" s="16"/>
      <c r="G342" s="16"/>
      <c r="K342" s="77"/>
      <c r="L342" s="16"/>
      <c r="M342" s="16"/>
      <c r="N342" s="16"/>
      <c r="O342" s="16"/>
    </row>
    <row r="343" spans="2:15" ht="18.75">
      <c r="B343" s="16"/>
      <c r="C343" s="16"/>
      <c r="D343" s="16"/>
      <c r="E343" s="16"/>
      <c r="F343" s="16"/>
      <c r="G343" s="16"/>
      <c r="K343" s="77"/>
      <c r="L343" s="16"/>
      <c r="M343" s="16"/>
      <c r="N343" s="16"/>
      <c r="O343" s="16"/>
    </row>
    <row r="344" spans="2:15" ht="18.75">
      <c r="B344" s="16"/>
      <c r="C344" s="16"/>
      <c r="D344" s="16"/>
      <c r="E344" s="16"/>
      <c r="F344" s="16"/>
      <c r="G344" s="16"/>
      <c r="K344" s="77"/>
      <c r="L344" s="16"/>
      <c r="M344" s="16"/>
      <c r="N344" s="16"/>
      <c r="O344" s="16"/>
    </row>
    <row r="345" spans="2:15" ht="18.75">
      <c r="B345" s="16"/>
      <c r="C345" s="16"/>
      <c r="D345" s="16"/>
      <c r="E345" s="16"/>
      <c r="F345" s="16"/>
      <c r="G345" s="16"/>
      <c r="K345" s="77"/>
      <c r="L345" s="16"/>
      <c r="M345" s="16"/>
      <c r="N345" s="16"/>
      <c r="O345" s="16"/>
    </row>
    <row r="346" spans="2:15" ht="18.75">
      <c r="B346" s="16"/>
      <c r="C346" s="16"/>
      <c r="D346" s="16"/>
      <c r="E346" s="16"/>
      <c r="F346" s="16"/>
      <c r="G346" s="16"/>
      <c r="K346" s="77"/>
      <c r="L346" s="16"/>
      <c r="M346" s="16"/>
      <c r="N346" s="16"/>
      <c r="O346" s="16"/>
    </row>
    <row r="347" spans="2:15" ht="18.75">
      <c r="B347" s="16"/>
      <c r="C347" s="16"/>
      <c r="D347" s="16"/>
      <c r="E347" s="16"/>
      <c r="F347" s="16"/>
      <c r="G347" s="16"/>
      <c r="K347" s="77"/>
      <c r="L347" s="16"/>
      <c r="M347" s="16"/>
      <c r="N347" s="16"/>
      <c r="O347" s="16"/>
    </row>
    <row r="348" spans="2:15" ht="18.75">
      <c r="B348" s="16"/>
      <c r="C348" s="16"/>
      <c r="D348" s="16"/>
      <c r="E348" s="16"/>
      <c r="K348" s="77"/>
      <c r="L348" s="16"/>
      <c r="M348" s="16"/>
      <c r="N348" s="16"/>
      <c r="O348" s="16"/>
    </row>
    <row r="349" spans="2:15" ht="18.75">
      <c r="B349" s="16"/>
      <c r="C349" s="16"/>
      <c r="D349" s="16"/>
      <c r="K349" s="77"/>
      <c r="L349" s="16"/>
      <c r="M349" s="16"/>
      <c r="N349" s="16"/>
      <c r="O349" s="16"/>
    </row>
    <row r="350" spans="2:15" ht="18.75">
      <c r="B350" s="16"/>
      <c r="C350" s="16"/>
      <c r="D350" s="16"/>
      <c r="K350" s="77"/>
      <c r="L350" s="16"/>
      <c r="M350" s="16"/>
      <c r="N350" s="16"/>
      <c r="O350" s="16"/>
    </row>
    <row r="351" spans="2:15" ht="18.75">
      <c r="B351" s="16"/>
      <c r="C351" s="16"/>
      <c r="D351" s="16"/>
      <c r="K351" s="77"/>
      <c r="L351" s="16"/>
      <c r="M351" s="16"/>
      <c r="N351" s="16"/>
      <c r="O351" s="16"/>
    </row>
    <row r="352" spans="2:15" ht="19.5">
      <c r="B352" s="16"/>
      <c r="C352" s="16"/>
      <c r="D352" s="16"/>
      <c r="K352" s="109"/>
      <c r="O352" s="16"/>
    </row>
    <row r="353" spans="2:15" ht="18.75">
      <c r="B353" s="16"/>
      <c r="C353" s="16"/>
      <c r="D353" s="16"/>
      <c r="K353" s="77"/>
      <c r="O353" s="16"/>
    </row>
    <row r="354" spans="2:15" ht="18.75">
      <c r="B354" s="16"/>
      <c r="C354" s="16"/>
      <c r="D354" s="16"/>
      <c r="K354" s="77"/>
      <c r="O354" s="16"/>
    </row>
    <row r="355" spans="2:15" ht="18.75">
      <c r="B355" s="16"/>
      <c r="C355" s="16"/>
      <c r="D355" s="16"/>
      <c r="K355" s="77"/>
      <c r="O355" s="16"/>
    </row>
    <row r="356" spans="2:15" ht="18.75">
      <c r="B356" s="16"/>
      <c r="C356" s="16"/>
      <c r="D356" s="16"/>
      <c r="K356" s="77"/>
      <c r="O356" s="16"/>
    </row>
    <row r="357" spans="2:15" ht="18.75">
      <c r="B357" s="16"/>
      <c r="C357" s="16"/>
      <c r="D357" s="16"/>
      <c r="K357" s="77"/>
      <c r="O357" s="16"/>
    </row>
    <row r="358" spans="2:15" ht="18.75">
      <c r="B358" s="16"/>
      <c r="C358" s="16"/>
      <c r="D358" s="16"/>
      <c r="K358" s="77"/>
      <c r="O358" s="16"/>
    </row>
    <row r="359" spans="2:15" ht="19.5">
      <c r="B359" s="16"/>
      <c r="C359" s="16"/>
      <c r="D359" s="16"/>
      <c r="K359" s="109"/>
      <c r="O359" s="16"/>
    </row>
    <row r="360" spans="2:15" ht="18.75">
      <c r="B360" s="16"/>
      <c r="C360" s="16"/>
      <c r="D360" s="16"/>
      <c r="K360" s="77"/>
      <c r="O360" s="16"/>
    </row>
    <row r="361" spans="2:15" ht="18.75">
      <c r="B361" s="16"/>
      <c r="C361" s="16"/>
      <c r="D361" s="16"/>
      <c r="K361" s="77"/>
      <c r="O361" s="16"/>
    </row>
    <row r="362" spans="2:15" ht="18.75">
      <c r="B362" s="16"/>
      <c r="C362" s="16"/>
      <c r="D362" s="16"/>
      <c r="K362" s="77"/>
      <c r="O362" s="16"/>
    </row>
    <row r="363" spans="2:15" ht="18.75">
      <c r="B363" s="16"/>
      <c r="C363" s="16"/>
      <c r="D363" s="16"/>
      <c r="K363" s="77"/>
      <c r="O363" s="16"/>
    </row>
    <row r="364" spans="3:15" ht="18.75">
      <c r="C364" s="16"/>
      <c r="D364" s="16"/>
      <c r="K364" s="77"/>
      <c r="O364" s="16"/>
    </row>
    <row r="365" ht="18.75">
      <c r="K365" s="77"/>
    </row>
    <row r="366" ht="18.75">
      <c r="K366" s="77"/>
    </row>
    <row r="367" ht="18.75">
      <c r="K367" s="77"/>
    </row>
    <row r="368" ht="18.75">
      <c r="K368" s="77"/>
    </row>
    <row r="369" ht="18.75">
      <c r="K369" s="77"/>
    </row>
    <row r="370" ht="18.75">
      <c r="K370" s="77"/>
    </row>
    <row r="371" ht="18.75">
      <c r="K371" s="77"/>
    </row>
    <row r="372" ht="18.75">
      <c r="K372" s="77"/>
    </row>
    <row r="373" ht="18.75">
      <c r="K373" s="77"/>
    </row>
    <row r="374" ht="18.75">
      <c r="K374" s="77"/>
    </row>
    <row r="375" ht="19.5">
      <c r="K375" s="109"/>
    </row>
    <row r="376" ht="18.75">
      <c r="K376" s="77"/>
    </row>
    <row r="377" ht="18.75">
      <c r="K377" s="77"/>
    </row>
    <row r="378" ht="18.75">
      <c r="K378" s="77"/>
    </row>
    <row r="379" ht="18.75">
      <c r="K379" s="77"/>
    </row>
    <row r="380" ht="18.75">
      <c r="K380" s="77"/>
    </row>
    <row r="381" ht="18.75">
      <c r="K381" s="77"/>
    </row>
    <row r="382" ht="19.5">
      <c r="K382" s="109"/>
    </row>
    <row r="383" ht="18.75">
      <c r="K383" s="77"/>
    </row>
    <row r="384" ht="18.75">
      <c r="K384" s="77"/>
    </row>
    <row r="385" ht="18.75">
      <c r="K385" s="77"/>
    </row>
    <row r="386" ht="18.75">
      <c r="K386" s="77"/>
    </row>
    <row r="387" ht="18.75">
      <c r="K387" s="77"/>
    </row>
    <row r="388" ht="18.75">
      <c r="K388" s="77"/>
    </row>
    <row r="389" ht="18.75">
      <c r="K389" s="77"/>
    </row>
    <row r="390" ht="18.75">
      <c r="K390" s="77"/>
    </row>
    <row r="391" ht="18.75">
      <c r="K391" s="77"/>
    </row>
    <row r="392" ht="18.75">
      <c r="K392" s="77"/>
    </row>
    <row r="393" ht="18.75">
      <c r="K393" s="77"/>
    </row>
    <row r="394" ht="18.75">
      <c r="K394" s="77"/>
    </row>
    <row r="395" ht="18.75">
      <c r="K395" s="77"/>
    </row>
    <row r="396" ht="18.75">
      <c r="K396" s="77"/>
    </row>
    <row r="397" ht="18.75">
      <c r="K397" s="77"/>
    </row>
    <row r="398" ht="19.5">
      <c r="K398" s="109"/>
    </row>
    <row r="399" ht="18.75">
      <c r="K399" s="77"/>
    </row>
    <row r="400" ht="18.75">
      <c r="K400" s="77"/>
    </row>
    <row r="401" ht="18.75">
      <c r="K401" s="77"/>
    </row>
    <row r="402" ht="18.75">
      <c r="K402" s="77"/>
    </row>
    <row r="403" ht="18.75">
      <c r="K403" s="77"/>
    </row>
    <row r="404" ht="18.75">
      <c r="K404" s="77"/>
    </row>
    <row r="405" ht="19.5">
      <c r="K405" s="109"/>
    </row>
    <row r="406" ht="18.75">
      <c r="K406" s="77"/>
    </row>
    <row r="407" ht="18.75">
      <c r="K407" s="77"/>
    </row>
    <row r="408" ht="18.75">
      <c r="K408" s="77"/>
    </row>
    <row r="409" ht="18.75">
      <c r="K409" s="77"/>
    </row>
    <row r="410" ht="18.75">
      <c r="K410" s="77"/>
    </row>
    <row r="411" ht="18.75">
      <c r="K411" s="77"/>
    </row>
    <row r="412" ht="18.75">
      <c r="K412" s="77"/>
    </row>
    <row r="413" ht="18.75">
      <c r="K413" s="77"/>
    </row>
    <row r="414" ht="18.75">
      <c r="K414" s="77"/>
    </row>
    <row r="415" ht="18.75">
      <c r="K415" s="77"/>
    </row>
    <row r="416" ht="18.75">
      <c r="K416" s="77"/>
    </row>
    <row r="417" ht="18.75">
      <c r="K417" s="77"/>
    </row>
    <row r="418" ht="18.75">
      <c r="K418" s="77"/>
    </row>
    <row r="419" ht="18.75">
      <c r="K419" s="77"/>
    </row>
    <row r="420" ht="18.75">
      <c r="K420" s="77"/>
    </row>
    <row r="421" ht="19.5">
      <c r="K421" s="109"/>
    </row>
    <row r="422" ht="18.75">
      <c r="K422" s="77"/>
    </row>
    <row r="423" ht="18.75">
      <c r="K423" s="77"/>
    </row>
    <row r="424" ht="18.75">
      <c r="K424" s="77"/>
    </row>
    <row r="425" ht="18.75">
      <c r="K425" s="77"/>
    </row>
    <row r="426" ht="18.75">
      <c r="K426" s="77"/>
    </row>
    <row r="427" ht="18.75">
      <c r="K427" s="77"/>
    </row>
    <row r="428" ht="19.5">
      <c r="K428" s="109"/>
    </row>
    <row r="429" ht="18.75">
      <c r="K429" s="77"/>
    </row>
    <row r="430" ht="18.75">
      <c r="K430" s="77"/>
    </row>
    <row r="431" ht="18.75">
      <c r="K431" s="77"/>
    </row>
    <row r="432" ht="18.75">
      <c r="K432" s="77"/>
    </row>
    <row r="433" ht="18.75">
      <c r="K433" s="77"/>
    </row>
    <row r="434" ht="18.75">
      <c r="K434" s="77"/>
    </row>
    <row r="435" ht="18.75">
      <c r="K435" s="77"/>
    </row>
    <row r="436" ht="18.75">
      <c r="K436" s="77"/>
    </row>
    <row r="437" ht="18.75">
      <c r="K437" s="77"/>
    </row>
    <row r="438" ht="18.75">
      <c r="K438" s="77"/>
    </row>
    <row r="439" ht="18.75">
      <c r="K439" s="77"/>
    </row>
    <row r="440" ht="18.75">
      <c r="K440" s="77"/>
    </row>
    <row r="441" ht="18.75">
      <c r="K441" s="77"/>
    </row>
    <row r="442" ht="18.75">
      <c r="K442" s="77"/>
    </row>
    <row r="443" ht="18.75">
      <c r="K443" s="77"/>
    </row>
    <row r="444" ht="19.5">
      <c r="K444" s="109"/>
    </row>
    <row r="445" ht="18.75">
      <c r="K445" s="77"/>
    </row>
    <row r="446" ht="18.75">
      <c r="K446" s="77"/>
    </row>
    <row r="447" ht="18.75">
      <c r="K447" s="77"/>
    </row>
    <row r="448" ht="18.75">
      <c r="K448" s="77"/>
    </row>
    <row r="449" ht="18.75">
      <c r="K449" s="77"/>
    </row>
    <row r="450" ht="18.75">
      <c r="K450" s="77"/>
    </row>
    <row r="451" ht="19.5">
      <c r="K451" s="109"/>
    </row>
    <row r="452" ht="18.75">
      <c r="K452" s="77"/>
    </row>
    <row r="453" ht="18.75">
      <c r="K453" s="77"/>
    </row>
    <row r="454" ht="18.75">
      <c r="K454" s="77"/>
    </row>
    <row r="455" ht="18.75">
      <c r="K455" s="77"/>
    </row>
    <row r="456" ht="18.75">
      <c r="K456" s="77"/>
    </row>
    <row r="457" ht="18.75">
      <c r="K457" s="77"/>
    </row>
    <row r="458" ht="18.75">
      <c r="K458" s="77"/>
    </row>
    <row r="459" ht="18.75">
      <c r="K459" s="77"/>
    </row>
    <row r="460" ht="18.75">
      <c r="K460" s="77"/>
    </row>
    <row r="461" ht="18.75">
      <c r="K461" s="77"/>
    </row>
    <row r="462" ht="18.75">
      <c r="K462" s="77"/>
    </row>
    <row r="463" ht="18.75">
      <c r="K463" s="77"/>
    </row>
    <row r="464" ht="18.75">
      <c r="K464" s="77"/>
    </row>
    <row r="465" ht="18.75">
      <c r="K465" s="77"/>
    </row>
    <row r="466" ht="18.75">
      <c r="K466" s="77"/>
    </row>
    <row r="467" ht="19.5">
      <c r="K467" s="109"/>
    </row>
    <row r="468" ht="18.75">
      <c r="K468" s="77"/>
    </row>
    <row r="469" ht="18.75">
      <c r="K469" s="77"/>
    </row>
    <row r="470" ht="18.75">
      <c r="K470" s="77"/>
    </row>
    <row r="471" ht="18.75">
      <c r="K471" s="77"/>
    </row>
    <row r="472" ht="18.75">
      <c r="K472" s="77"/>
    </row>
    <row r="473" ht="18.75">
      <c r="K473" s="77"/>
    </row>
    <row r="474" ht="19.5">
      <c r="K474" s="109"/>
    </row>
    <row r="475" ht="18.75">
      <c r="K475" s="77"/>
    </row>
    <row r="476" ht="18.75">
      <c r="K476" s="77"/>
    </row>
    <row r="477" ht="18.75">
      <c r="K477" s="77"/>
    </row>
    <row r="478" ht="18.75">
      <c r="K478" s="77"/>
    </row>
    <row r="479" ht="18.75">
      <c r="K479" s="77"/>
    </row>
    <row r="480" ht="18.75">
      <c r="K480" s="77"/>
    </row>
    <row r="481" ht="18.75">
      <c r="K481" s="77"/>
    </row>
    <row r="482" ht="18.75">
      <c r="K482" s="77"/>
    </row>
    <row r="483" ht="18.75">
      <c r="K483" s="77"/>
    </row>
    <row r="484" ht="18.75">
      <c r="K484" s="77"/>
    </row>
    <row r="485" ht="18.75">
      <c r="K485" s="77"/>
    </row>
    <row r="486" ht="18.75">
      <c r="K486" s="77"/>
    </row>
    <row r="487" ht="18.75">
      <c r="K487" s="77"/>
    </row>
    <row r="488" ht="18.75">
      <c r="K488" s="77"/>
    </row>
    <row r="489" ht="18.75">
      <c r="K489" s="77"/>
    </row>
    <row r="490" ht="19.5">
      <c r="K490" s="109"/>
    </row>
    <row r="491" ht="18.75">
      <c r="K491" s="77"/>
    </row>
    <row r="492" ht="18.75">
      <c r="K492" s="77"/>
    </row>
    <row r="493" ht="18.75">
      <c r="K493" s="77"/>
    </row>
    <row r="494" ht="18.75">
      <c r="K494" s="77"/>
    </row>
    <row r="495" ht="18.75">
      <c r="K495" s="77"/>
    </row>
    <row r="496" ht="18.75">
      <c r="K496" s="77"/>
    </row>
    <row r="497" ht="19.5">
      <c r="K497" s="109"/>
    </row>
    <row r="498" ht="18.75">
      <c r="K498" s="77"/>
    </row>
    <row r="499" ht="18.75">
      <c r="K499" s="77"/>
    </row>
    <row r="500" ht="18.75">
      <c r="K500" s="77"/>
    </row>
    <row r="501" ht="18.75">
      <c r="K501" s="77"/>
    </row>
    <row r="502" ht="18.75">
      <c r="K502" s="77"/>
    </row>
    <row r="503" ht="18.75">
      <c r="K503" s="77"/>
    </row>
    <row r="504" ht="18.75">
      <c r="K504" s="77"/>
    </row>
    <row r="505" ht="18.75">
      <c r="K505" s="77"/>
    </row>
    <row r="506" ht="18.75">
      <c r="K506" s="77"/>
    </row>
    <row r="507" ht="18.75">
      <c r="K507" s="77"/>
    </row>
    <row r="508" ht="18.75">
      <c r="K508" s="77"/>
    </row>
    <row r="509" ht="18.75">
      <c r="K509" s="77"/>
    </row>
    <row r="510" ht="18.75">
      <c r="K510" s="77"/>
    </row>
    <row r="511" ht="18.75">
      <c r="K511" s="77"/>
    </row>
    <row r="512" ht="18.75">
      <c r="K512" s="77"/>
    </row>
    <row r="513" ht="19.5">
      <c r="K513" s="109"/>
    </row>
    <row r="514" ht="18.75">
      <c r="K514" s="77"/>
    </row>
    <row r="515" ht="18.75">
      <c r="K515" s="77"/>
    </row>
    <row r="516" ht="18.75">
      <c r="K516" s="77"/>
    </row>
    <row r="517" ht="18.75">
      <c r="K517" s="77"/>
    </row>
    <row r="518" ht="18.75">
      <c r="K518" s="77"/>
    </row>
    <row r="519" ht="18.75">
      <c r="K519" s="77"/>
    </row>
    <row r="520" ht="19.5">
      <c r="K520" s="109"/>
    </row>
    <row r="521" ht="18.75">
      <c r="K521" s="77"/>
    </row>
    <row r="522" ht="18.75">
      <c r="K522" s="77"/>
    </row>
    <row r="523" ht="18.75">
      <c r="K523" s="77"/>
    </row>
    <row r="524" ht="18.75">
      <c r="K524" s="77"/>
    </row>
    <row r="525" ht="18.75">
      <c r="K525" s="77"/>
    </row>
    <row r="526" ht="18.75">
      <c r="K526" s="77"/>
    </row>
    <row r="527" ht="18.75">
      <c r="K527" s="77"/>
    </row>
    <row r="528" ht="18.75">
      <c r="K528" s="77"/>
    </row>
    <row r="529" ht="18.75">
      <c r="K529" s="77"/>
    </row>
    <row r="530" ht="18.75">
      <c r="K530" s="77"/>
    </row>
    <row r="531" ht="18.75">
      <c r="K531" s="77"/>
    </row>
    <row r="532" ht="18.75">
      <c r="K532" s="77"/>
    </row>
    <row r="533" ht="18.75">
      <c r="K533" s="77"/>
    </row>
    <row r="534" ht="18.75">
      <c r="K534" s="77"/>
    </row>
    <row r="535" ht="18.75">
      <c r="K535" s="77"/>
    </row>
    <row r="536" ht="19.5">
      <c r="K536" s="109"/>
    </row>
    <row r="537" ht="18.75">
      <c r="K537" s="77"/>
    </row>
    <row r="538" ht="18.75">
      <c r="K538" s="77"/>
    </row>
    <row r="539" ht="18.75">
      <c r="K539" s="77"/>
    </row>
    <row r="540" ht="18.75">
      <c r="K540" s="77"/>
    </row>
    <row r="541" ht="18.75">
      <c r="K541" s="77"/>
    </row>
    <row r="542" ht="18.75">
      <c r="K542" s="77"/>
    </row>
    <row r="543" ht="19.5">
      <c r="K543" s="109"/>
    </row>
    <row r="544" ht="18.75">
      <c r="K544" s="77"/>
    </row>
    <row r="545" ht="18.75">
      <c r="K545" s="77"/>
    </row>
    <row r="546" ht="18.75">
      <c r="K546" s="77"/>
    </row>
    <row r="547" ht="18.75">
      <c r="K547" s="77"/>
    </row>
    <row r="548" ht="18.75">
      <c r="K548" s="77"/>
    </row>
    <row r="549" ht="18.75">
      <c r="K549" s="77"/>
    </row>
    <row r="550" ht="18.75">
      <c r="K550" s="77"/>
    </row>
    <row r="551" ht="18.75">
      <c r="K551" s="77"/>
    </row>
    <row r="552" ht="18.75">
      <c r="K552" s="77"/>
    </row>
    <row r="553" ht="18.75">
      <c r="K553" s="77"/>
    </row>
    <row r="554" ht="18.75">
      <c r="K554" s="77"/>
    </row>
    <row r="555" ht="18.75">
      <c r="K555" s="77"/>
    </row>
    <row r="556" ht="18.75">
      <c r="K556" s="77"/>
    </row>
    <row r="557" ht="18.75">
      <c r="K557" s="77"/>
    </row>
    <row r="558" ht="18.75">
      <c r="K558" s="77"/>
    </row>
    <row r="559" ht="19.5">
      <c r="K559" s="109"/>
    </row>
    <row r="560" ht="18.75">
      <c r="K560" s="77"/>
    </row>
    <row r="561" ht="18.75">
      <c r="K561" s="77"/>
    </row>
    <row r="562" ht="18.75">
      <c r="K562" s="77"/>
    </row>
    <row r="563" ht="18.75">
      <c r="K563" s="77"/>
    </row>
    <row r="564" ht="18.75">
      <c r="K564" s="77"/>
    </row>
    <row r="565" ht="18.75">
      <c r="K565" s="77"/>
    </row>
    <row r="566" ht="19.5">
      <c r="K566" s="109"/>
    </row>
    <row r="567" ht="18.75">
      <c r="K567" s="77"/>
    </row>
    <row r="568" ht="18.75">
      <c r="K568" s="77"/>
    </row>
    <row r="569" ht="18.75">
      <c r="K569" s="77"/>
    </row>
    <row r="570" ht="18.75">
      <c r="K570" s="77"/>
    </row>
    <row r="571" ht="18.75">
      <c r="K571" s="77"/>
    </row>
    <row r="572" ht="18.75">
      <c r="K572" s="77"/>
    </row>
    <row r="573" ht="18.75">
      <c r="K573" s="77"/>
    </row>
    <row r="574" ht="18.75">
      <c r="K574" s="77"/>
    </row>
    <row r="575" ht="18.75">
      <c r="K575" s="77"/>
    </row>
    <row r="576" ht="18.75">
      <c r="K576" s="77"/>
    </row>
    <row r="577" ht="18.75">
      <c r="K577" s="77"/>
    </row>
    <row r="578" ht="18.75">
      <c r="K578" s="77"/>
    </row>
    <row r="579" ht="18.75">
      <c r="K579" s="77"/>
    </row>
    <row r="580" ht="18.75">
      <c r="K580" s="77"/>
    </row>
    <row r="581" ht="18.75">
      <c r="K581" s="77"/>
    </row>
    <row r="582" ht="19.5">
      <c r="K582" s="109"/>
    </row>
    <row r="583" ht="18.75">
      <c r="K583" s="77"/>
    </row>
    <row r="584" ht="18.75">
      <c r="K584" s="77"/>
    </row>
    <row r="585" ht="18.75">
      <c r="K585" s="77"/>
    </row>
    <row r="586" ht="18.75">
      <c r="K586" s="77"/>
    </row>
    <row r="587" ht="18.75">
      <c r="K587" s="77"/>
    </row>
    <row r="588" ht="18.75">
      <c r="K588" s="77"/>
    </row>
    <row r="589" ht="19.5">
      <c r="K589" s="109"/>
    </row>
    <row r="590" ht="18.75">
      <c r="K590" s="77"/>
    </row>
    <row r="591" ht="18.75">
      <c r="K591" s="77"/>
    </row>
    <row r="592" ht="18.75">
      <c r="K592" s="77"/>
    </row>
    <row r="593" ht="18.75">
      <c r="K593" s="77"/>
    </row>
    <row r="594" ht="18.75">
      <c r="K594" s="77"/>
    </row>
    <row r="595" ht="18.75">
      <c r="K595" s="77"/>
    </row>
    <row r="596" ht="18.75">
      <c r="K596" s="77"/>
    </row>
    <row r="597" ht="18.75">
      <c r="K597" s="77"/>
    </row>
    <row r="598" ht="18.75">
      <c r="K598" s="77"/>
    </row>
    <row r="599" ht="18.75">
      <c r="K599" s="77"/>
    </row>
    <row r="600" ht="18.75">
      <c r="K600" s="77"/>
    </row>
    <row r="601" ht="18.75">
      <c r="K601" s="77"/>
    </row>
    <row r="602" ht="18.75">
      <c r="K602" s="77"/>
    </row>
    <row r="603" ht="18.75">
      <c r="K603" s="77"/>
    </row>
    <row r="604" ht="18.75">
      <c r="K604" s="77"/>
    </row>
    <row r="605" ht="19.5">
      <c r="K605" s="109"/>
    </row>
    <row r="606" ht="18.75">
      <c r="K606" s="77"/>
    </row>
    <row r="607" ht="18.75">
      <c r="K607" s="77"/>
    </row>
    <row r="608" ht="18.75">
      <c r="K608" s="77"/>
    </row>
    <row r="609" ht="18.75">
      <c r="K609" s="77"/>
    </row>
    <row r="610" ht="18.75">
      <c r="K610" s="77"/>
    </row>
    <row r="611" ht="18.75">
      <c r="K611" s="77"/>
    </row>
    <row r="612" ht="19.5">
      <c r="K612" s="109"/>
    </row>
    <row r="613" ht="18.75">
      <c r="K613" s="77"/>
    </row>
    <row r="614" ht="18.75">
      <c r="K614" s="77"/>
    </row>
    <row r="615" ht="18.75">
      <c r="K615" s="77"/>
    </row>
    <row r="616" ht="18.75">
      <c r="K616" s="77"/>
    </row>
    <row r="617" ht="18.75">
      <c r="K617" s="77"/>
    </row>
    <row r="618" ht="18.75">
      <c r="K618" s="77"/>
    </row>
    <row r="619" ht="18.75">
      <c r="K619" s="77"/>
    </row>
    <row r="620" ht="18.75">
      <c r="K620" s="77"/>
    </row>
    <row r="621" ht="18.75">
      <c r="K621" s="77"/>
    </row>
    <row r="622" ht="18.75">
      <c r="K622" s="77"/>
    </row>
    <row r="623" ht="18.75">
      <c r="K623" s="77"/>
    </row>
    <row r="624" ht="18.75">
      <c r="K624" s="77"/>
    </row>
    <row r="625" ht="18.75">
      <c r="K625" s="77"/>
    </row>
    <row r="626" ht="18.75">
      <c r="K626" s="77"/>
    </row>
    <row r="627" ht="18.75">
      <c r="K627" s="77"/>
    </row>
    <row r="628" ht="19.5">
      <c r="K628" s="109"/>
    </row>
    <row r="629" ht="18.75">
      <c r="K629" s="77"/>
    </row>
    <row r="630" ht="18.75">
      <c r="K630" s="77"/>
    </row>
    <row r="631" ht="18.75">
      <c r="K631" s="77"/>
    </row>
    <row r="632" ht="18.75">
      <c r="K632" s="77"/>
    </row>
    <row r="633" ht="18.75">
      <c r="K633" s="77"/>
    </row>
    <row r="634" ht="18.75">
      <c r="K634" s="77"/>
    </row>
    <row r="635" ht="19.5">
      <c r="K635" s="109"/>
    </row>
    <row r="636" ht="18.75">
      <c r="K636" s="77"/>
    </row>
    <row r="637" ht="18.75">
      <c r="K637" s="77"/>
    </row>
    <row r="638" ht="18.75">
      <c r="K638" s="77"/>
    </row>
    <row r="639" ht="18.75">
      <c r="K639" s="77"/>
    </row>
    <row r="640" ht="18.75">
      <c r="K640" s="77"/>
    </row>
    <row r="641" ht="18.75">
      <c r="K641" s="77"/>
    </row>
    <row r="642" ht="18.75">
      <c r="K642" s="77"/>
    </row>
    <row r="643" ht="18.75">
      <c r="K643" s="77"/>
    </row>
    <row r="644" ht="18.75">
      <c r="K644" s="77"/>
    </row>
    <row r="645" ht="18.75">
      <c r="K645" s="77"/>
    </row>
    <row r="646" ht="18.75">
      <c r="K646" s="77"/>
    </row>
    <row r="647" ht="18.75">
      <c r="K647" s="77"/>
    </row>
    <row r="648" ht="18.75">
      <c r="K648" s="77"/>
    </row>
    <row r="649" ht="18.75">
      <c r="K649" s="77"/>
    </row>
    <row r="650" ht="18.75">
      <c r="K650" s="77"/>
    </row>
    <row r="651" ht="19.5">
      <c r="K651" s="109"/>
    </row>
    <row r="652" ht="18.75">
      <c r="K652" s="77"/>
    </row>
    <row r="653" ht="18.75">
      <c r="K653" s="77"/>
    </row>
    <row r="654" ht="18.75">
      <c r="K654" s="77"/>
    </row>
    <row r="655" ht="18.75">
      <c r="K655" s="77"/>
    </row>
    <row r="656" ht="18.75">
      <c r="K656" s="77"/>
    </row>
    <row r="657" ht="18.75">
      <c r="K657" s="77"/>
    </row>
    <row r="658" ht="19.5">
      <c r="K658" s="109"/>
    </row>
    <row r="659" ht="18.75">
      <c r="K659" s="77"/>
    </row>
    <row r="660" ht="18.75">
      <c r="K660" s="77"/>
    </row>
    <row r="661" ht="18.75">
      <c r="K661" s="77"/>
    </row>
    <row r="662" ht="18.75">
      <c r="K662" s="77"/>
    </row>
    <row r="663" ht="18.75">
      <c r="K663" s="77"/>
    </row>
    <row r="664" ht="18.75">
      <c r="K664" s="77"/>
    </row>
    <row r="665" ht="18.75">
      <c r="K665" s="77"/>
    </row>
    <row r="666" ht="18.75">
      <c r="K666" s="77"/>
    </row>
    <row r="667" ht="18.75">
      <c r="K667" s="77"/>
    </row>
    <row r="668" ht="18.75">
      <c r="K668" s="77"/>
    </row>
    <row r="669" ht="18.75">
      <c r="K669" s="77"/>
    </row>
    <row r="670" ht="18.75">
      <c r="K670" s="77"/>
    </row>
    <row r="671" ht="18.75">
      <c r="K671" s="77"/>
    </row>
    <row r="672" ht="18.75">
      <c r="K672" s="77"/>
    </row>
    <row r="673" ht="18.75">
      <c r="K673" s="77"/>
    </row>
    <row r="674" ht="19.5">
      <c r="K674" s="109"/>
    </row>
    <row r="675" ht="18.75">
      <c r="K675" s="77"/>
    </row>
    <row r="676" ht="18.75">
      <c r="K676" s="77"/>
    </row>
    <row r="677" ht="18.75">
      <c r="K677" s="77"/>
    </row>
    <row r="678" ht="18.75">
      <c r="K678" s="77"/>
    </row>
    <row r="679" ht="18.75">
      <c r="K679" s="77"/>
    </row>
    <row r="680" ht="18.75">
      <c r="K680" s="77"/>
    </row>
    <row r="681" ht="19.5">
      <c r="K681" s="109"/>
    </row>
    <row r="682" ht="18.75">
      <c r="K682" s="77"/>
    </row>
    <row r="683" ht="18.75">
      <c r="K683" s="77"/>
    </row>
    <row r="684" ht="18.75">
      <c r="K684" s="77"/>
    </row>
    <row r="685" ht="18.75">
      <c r="K685" s="77"/>
    </row>
    <row r="686" ht="18.75">
      <c r="K686" s="77"/>
    </row>
    <row r="687" ht="18.75">
      <c r="K687" s="77"/>
    </row>
    <row r="688" ht="18.75">
      <c r="K688" s="77"/>
    </row>
    <row r="689" ht="18.75">
      <c r="K689" s="77"/>
    </row>
    <row r="690" ht="18.75">
      <c r="K690" s="77"/>
    </row>
    <row r="691" ht="18.75">
      <c r="K691" s="77"/>
    </row>
    <row r="692" ht="18.75">
      <c r="K692" s="77"/>
    </row>
    <row r="693" ht="18.75">
      <c r="K693" s="77"/>
    </row>
    <row r="694" ht="18.75">
      <c r="K694" s="77"/>
    </row>
    <row r="695" ht="18.75">
      <c r="K695" s="77"/>
    </row>
    <row r="696" ht="18.75">
      <c r="K696" s="77"/>
    </row>
    <row r="697" ht="19.5">
      <c r="K697" s="109"/>
    </row>
    <row r="698" ht="18.75">
      <c r="K698" s="77"/>
    </row>
    <row r="699" ht="18.75">
      <c r="K699" s="77"/>
    </row>
    <row r="700" ht="18.75">
      <c r="K700" s="77"/>
    </row>
    <row r="701" ht="18.75">
      <c r="K701" s="77"/>
    </row>
    <row r="702" ht="18.75">
      <c r="K702" s="77"/>
    </row>
    <row r="703" ht="18.75">
      <c r="K703" s="77"/>
    </row>
    <row r="704" ht="19.5">
      <c r="K704" s="109"/>
    </row>
    <row r="705" ht="18.75">
      <c r="K705" s="77"/>
    </row>
    <row r="706" ht="18.75">
      <c r="K706" s="77"/>
    </row>
    <row r="707" ht="18.75">
      <c r="K707" s="77"/>
    </row>
    <row r="708" ht="18.75">
      <c r="K708" s="77"/>
    </row>
    <row r="709" ht="18.75">
      <c r="K709" s="77"/>
    </row>
    <row r="710" ht="18.75">
      <c r="K710" s="77"/>
    </row>
    <row r="711" ht="18.75">
      <c r="K711" s="77"/>
    </row>
    <row r="712" ht="18.75">
      <c r="K712" s="77"/>
    </row>
    <row r="713" ht="18.75">
      <c r="K713" s="77"/>
    </row>
    <row r="714" ht="18.75">
      <c r="K714" s="77"/>
    </row>
    <row r="715" ht="18.75">
      <c r="K715" s="77"/>
    </row>
    <row r="716" ht="18.75">
      <c r="K716" s="77"/>
    </row>
    <row r="717" ht="18.75">
      <c r="K717" s="77"/>
    </row>
    <row r="718" ht="18.75">
      <c r="K718" s="77"/>
    </row>
    <row r="719" ht="18.75">
      <c r="K719" s="77"/>
    </row>
    <row r="720" ht="19.5">
      <c r="K720" s="109"/>
    </row>
    <row r="721" ht="18.75">
      <c r="K721" s="77"/>
    </row>
    <row r="722" ht="18.75">
      <c r="K722" s="77"/>
    </row>
    <row r="723" ht="18.75">
      <c r="K723" s="77"/>
    </row>
    <row r="724" ht="18.75">
      <c r="K724" s="77"/>
    </row>
    <row r="725" ht="18.75">
      <c r="K725" s="77"/>
    </row>
    <row r="726" ht="18.75">
      <c r="K726" s="77"/>
    </row>
    <row r="727" ht="19.5">
      <c r="K727" s="109"/>
    </row>
    <row r="728" ht="18.75">
      <c r="K728" s="77"/>
    </row>
    <row r="729" ht="18.75">
      <c r="K729" s="77"/>
    </row>
    <row r="730" ht="18.75">
      <c r="K730" s="77"/>
    </row>
    <row r="731" ht="18.75">
      <c r="K731" s="77"/>
    </row>
    <row r="732" ht="18.75">
      <c r="K732" s="77"/>
    </row>
    <row r="733" ht="18.75">
      <c r="K733" s="77"/>
    </row>
    <row r="734" ht="18.75">
      <c r="K734" s="77"/>
    </row>
    <row r="735" ht="18.75">
      <c r="K735" s="77"/>
    </row>
    <row r="736" ht="18.75">
      <c r="K736" s="77"/>
    </row>
    <row r="737" ht="18.75">
      <c r="K737" s="77"/>
    </row>
    <row r="738" ht="18.75">
      <c r="K738" s="77"/>
    </row>
    <row r="739" ht="18.75">
      <c r="K739" s="77"/>
    </row>
    <row r="740" ht="18.75">
      <c r="K740" s="77"/>
    </row>
    <row r="741" ht="18.75">
      <c r="K741" s="77"/>
    </row>
    <row r="742" ht="18.75">
      <c r="K742" s="77"/>
    </row>
    <row r="743" ht="19.5">
      <c r="K743" s="109"/>
    </row>
    <row r="744" ht="18.75">
      <c r="K744" s="77"/>
    </row>
    <row r="745" ht="18.75">
      <c r="K745" s="77"/>
    </row>
    <row r="746" ht="18.75">
      <c r="K746" s="77"/>
    </row>
    <row r="747" ht="18.75">
      <c r="K747" s="77"/>
    </row>
    <row r="748" ht="18.75">
      <c r="K748" s="77"/>
    </row>
    <row r="749" ht="18.75">
      <c r="K749" s="77"/>
    </row>
    <row r="750" ht="19.5">
      <c r="K750" s="109"/>
    </row>
    <row r="751" ht="18.75">
      <c r="K751" s="77"/>
    </row>
    <row r="752" ht="18.75">
      <c r="K752" s="77"/>
    </row>
    <row r="753" ht="18.75">
      <c r="K753" s="77"/>
    </row>
    <row r="754" ht="18.75">
      <c r="K754" s="77"/>
    </row>
    <row r="755" ht="18.75">
      <c r="K755" s="77"/>
    </row>
    <row r="756" ht="18.75">
      <c r="K756" s="77"/>
    </row>
    <row r="757" ht="18.75">
      <c r="K757" s="77"/>
    </row>
    <row r="758" ht="18.75">
      <c r="K758" s="77"/>
    </row>
    <row r="759" ht="18.75">
      <c r="K759" s="77"/>
    </row>
    <row r="760" ht="18.75">
      <c r="K760" s="77"/>
    </row>
    <row r="761" ht="18.75">
      <c r="K761" s="77"/>
    </row>
    <row r="762" ht="18.75">
      <c r="K762" s="77"/>
    </row>
    <row r="763" ht="18.75">
      <c r="K763" s="77"/>
    </row>
    <row r="764" ht="18.75">
      <c r="K764" s="77"/>
    </row>
    <row r="765" ht="18.75">
      <c r="K765" s="77"/>
    </row>
    <row r="766" ht="19.5">
      <c r="K766" s="109"/>
    </row>
    <row r="767" ht="18.75">
      <c r="K767" s="77"/>
    </row>
    <row r="768" ht="18.75">
      <c r="K768" s="77"/>
    </row>
    <row r="769" ht="18.75">
      <c r="K769" s="77"/>
    </row>
    <row r="770" ht="18.75">
      <c r="K770" s="77"/>
    </row>
    <row r="771" ht="18.75">
      <c r="K771" s="77"/>
    </row>
    <row r="772" ht="18.75">
      <c r="K772" s="77"/>
    </row>
    <row r="773" ht="19.5">
      <c r="K773" s="109"/>
    </row>
    <row r="774" ht="18.75">
      <c r="K774" s="77"/>
    </row>
    <row r="775" ht="18.75">
      <c r="K775" s="77"/>
    </row>
    <row r="776" ht="18.75">
      <c r="K776" s="77"/>
    </row>
    <row r="777" ht="18.75">
      <c r="K777" s="77"/>
    </row>
    <row r="778" ht="18.75">
      <c r="K778" s="77"/>
    </row>
    <row r="779" ht="18.75">
      <c r="K779" s="77"/>
    </row>
    <row r="780" ht="18.75">
      <c r="K780" s="77"/>
    </row>
    <row r="781" ht="18.75">
      <c r="K781" s="77"/>
    </row>
    <row r="782" ht="18.75">
      <c r="K782" s="77"/>
    </row>
    <row r="783" ht="18.75">
      <c r="K783" s="77"/>
    </row>
    <row r="784" ht="18.75">
      <c r="K784" s="77"/>
    </row>
    <row r="785" ht="18.75">
      <c r="K785" s="77"/>
    </row>
    <row r="786" ht="18.75">
      <c r="K786" s="77"/>
    </row>
    <row r="787" ht="18.75">
      <c r="K787" s="77"/>
    </row>
  </sheetData>
  <mergeCells count="24">
    <mergeCell ref="C26:G26"/>
    <mergeCell ref="C24:G24"/>
    <mergeCell ref="C22:G22"/>
    <mergeCell ref="C23:G23"/>
    <mergeCell ref="C25:G25"/>
    <mergeCell ref="C27:G27"/>
    <mergeCell ref="J36:K36"/>
    <mergeCell ref="M35:N35"/>
    <mergeCell ref="C52:D52"/>
    <mergeCell ref="C29:G29"/>
    <mergeCell ref="C30:G30"/>
    <mergeCell ref="C28:G28"/>
    <mergeCell ref="C32:D32"/>
    <mergeCell ref="F32:G32"/>
    <mergeCell ref="B12:N12"/>
    <mergeCell ref="J21:K21"/>
    <mergeCell ref="M21:N21"/>
    <mergeCell ref="B13:N13"/>
    <mergeCell ref="B14:N14"/>
    <mergeCell ref="B16:N16"/>
    <mergeCell ref="B18:N18"/>
    <mergeCell ref="C21:G21"/>
    <mergeCell ref="B15:N15"/>
    <mergeCell ref="B20:G20"/>
  </mergeCells>
  <hyperlinks>
    <hyperlink ref="C30" r:id="rId1" display="www.evrofarma.gr"/>
  </hyperlinks>
  <printOptions/>
  <pageMargins left="0.17" right="0.17" top="1.7" bottom="1" header="1.3" footer="0.5"/>
  <pageSetup fitToHeight="1" fitToWidth="1" horizontalDpi="600" verticalDpi="600" orientation="portrait" paperSize="8" scale="22" r:id="rId3"/>
  <rowBreaks count="1" manualBreakCount="1">
    <brk id="9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 Oil (Hellas)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Consolitation Workings</dc:title>
  <dc:subject/>
  <dc:creator>Konstantinos Michailidis</dc:creator>
  <cp:keywords/>
  <dc:description/>
  <cp:lastModifiedBy>evr</cp:lastModifiedBy>
  <cp:lastPrinted>2006-05-11T12:19:22Z</cp:lastPrinted>
  <dcterms:created xsi:type="dcterms:W3CDTF">2000-05-24T13:37:01Z</dcterms:created>
  <dcterms:modified xsi:type="dcterms:W3CDTF">2006-05-25T10:34:05Z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1344462230</vt:i4>
  </property>
  <property fmtid="{D5CDD505-2E9C-101B-9397-08002B2CF9AE}" pid="3" name="_EmailSubject">
    <vt:lpwstr>δημοσίευση draft.xls campus</vt:lpwstr>
  </property>
  <property fmtid="{D5CDD505-2E9C-101B-9397-08002B2CF9AE}" pid="4" name="_AuthorEmail">
    <vt:lpwstr>accountsmkirtsopoyloy@evro.local</vt:lpwstr>
  </property>
  <property fmtid="{D5CDD505-2E9C-101B-9397-08002B2CF9AE}" pid="5" name="_AuthorEmailDisplayName">
    <vt:lpwstr>M.KIΡΤΣΟΠΟΥΛΟΥ</vt:lpwstr>
  </property>
  <property fmtid="{D5CDD505-2E9C-101B-9397-08002B2CF9AE}" pid="6" name="_PreviousAdHocReviewCycleID">
    <vt:i4>-1362928834</vt:i4>
  </property>
  <property fmtid="{D5CDD505-2E9C-101B-9397-08002B2CF9AE}" pid="7" name="_ReviewingToolsShownOnce">
    <vt:lpwstr/>
  </property>
</Properties>
</file>